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645" windowWidth="15600" windowHeight="11160"/>
  </bookViews>
  <sheets>
    <sheet name="WAF" sheetId="43" r:id="rId1"/>
    <sheet name="Sin" sheetId="42" r:id="rId2"/>
    <sheet name="Cos" sheetId="46" r:id="rId3"/>
    <sheet name="Tan" sheetId="44" r:id="rId4"/>
    <sheet name="Sec" sheetId="45" r:id="rId5"/>
  </sheets>
  <externalReferences>
    <externalReference r:id="rId6"/>
  </externalReferences>
  <definedNames>
    <definedName name="_PR_AVERAGE">#REF!</definedName>
    <definedName name="_PR_CYCLE">#REF!</definedName>
    <definedName name="_PR_VARSUDSAH">#REF!</definedName>
    <definedName name="AVERAGE">[1]Graphs!#REF!</definedName>
    <definedName name="CYCLE">[1]Graphs!#REF!</definedName>
    <definedName name="ZONES">[1]Graphs!#REF!</definedName>
  </definedNames>
  <calcPr calcId="145621"/>
</workbook>
</file>

<file path=xl/calcChain.xml><?xml version="1.0" encoding="utf-8"?>
<calcChain xmlns="http://schemas.openxmlformats.org/spreadsheetml/2006/main">
  <c r="D11" i="43" l="1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57" i="43"/>
  <c r="D58" i="43"/>
  <c r="D59" i="43"/>
  <c r="D60" i="43"/>
  <c r="D61" i="43"/>
  <c r="D62" i="43"/>
  <c r="D63" i="43"/>
  <c r="D64" i="43"/>
  <c r="D65" i="43"/>
  <c r="D66" i="43"/>
  <c r="D67" i="43"/>
  <c r="D68" i="43"/>
  <c r="D69" i="43"/>
  <c r="D70" i="43"/>
  <c r="D71" i="43"/>
  <c r="D72" i="43"/>
  <c r="D73" i="43"/>
  <c r="D74" i="43"/>
  <c r="D75" i="43"/>
  <c r="D76" i="43"/>
  <c r="D77" i="43"/>
  <c r="D78" i="43"/>
  <c r="D79" i="43"/>
  <c r="D80" i="43"/>
  <c r="D81" i="43"/>
  <c r="D82" i="43"/>
  <c r="D83" i="43"/>
  <c r="D84" i="43"/>
  <c r="D85" i="43"/>
  <c r="D86" i="43"/>
  <c r="D87" i="43"/>
  <c r="D88" i="43"/>
  <c r="D89" i="43"/>
  <c r="D90" i="43"/>
  <c r="D91" i="43"/>
  <c r="D92" i="43"/>
  <c r="D93" i="43"/>
  <c r="D94" i="43"/>
  <c r="D95" i="43"/>
  <c r="D96" i="43"/>
  <c r="D97" i="43"/>
  <c r="D98" i="43"/>
  <c r="D99" i="43"/>
  <c r="D100" i="43"/>
  <c r="D101" i="43"/>
  <c r="D102" i="43"/>
  <c r="D103" i="43"/>
  <c r="D104" i="43"/>
  <c r="D105" i="43"/>
  <c r="D106" i="43"/>
  <c r="D107" i="43"/>
  <c r="D10" i="43"/>
  <c r="C10" i="43" l="1"/>
  <c r="C11" i="43"/>
  <c r="C12" i="43"/>
  <c r="C13" i="43"/>
  <c r="C14" i="43"/>
  <c r="C15" i="43"/>
  <c r="C16" i="43"/>
  <c r="C17" i="43"/>
  <c r="C18" i="43"/>
  <c r="C19" i="43"/>
  <c r="C20" i="43"/>
  <c r="C21" i="43"/>
  <c r="C22" i="43"/>
  <c r="C23" i="43"/>
  <c r="C24" i="43"/>
  <c r="C25" i="43"/>
  <c r="C26" i="43"/>
  <c r="C27" i="43"/>
  <c r="C28" i="43"/>
  <c r="C29" i="43"/>
  <c r="C30" i="43"/>
  <c r="C31" i="43"/>
  <c r="C32" i="43"/>
  <c r="C33" i="43"/>
  <c r="C34" i="43"/>
  <c r="C35" i="43"/>
  <c r="C36" i="43"/>
  <c r="C37" i="43"/>
  <c r="C38" i="43"/>
  <c r="C39" i="43"/>
  <c r="C40" i="43"/>
  <c r="C41" i="43"/>
  <c r="C42" i="43"/>
  <c r="C43" i="43"/>
  <c r="C44" i="43"/>
  <c r="C45" i="43"/>
  <c r="C46" i="43"/>
  <c r="C47" i="43"/>
  <c r="C48" i="43"/>
  <c r="C49" i="43"/>
  <c r="C50" i="43"/>
  <c r="C51" i="43"/>
  <c r="C52" i="43"/>
  <c r="C53" i="43"/>
  <c r="C54" i="43"/>
  <c r="C55" i="43"/>
  <c r="C56" i="43"/>
  <c r="C57" i="43"/>
  <c r="C58" i="43"/>
  <c r="C59" i="43"/>
  <c r="C60" i="43"/>
  <c r="C61" i="43"/>
  <c r="C62" i="43"/>
  <c r="C63" i="43"/>
  <c r="C64" i="43"/>
  <c r="C65" i="43"/>
  <c r="C66" i="43"/>
  <c r="C67" i="43"/>
  <c r="C68" i="43"/>
  <c r="C69" i="43"/>
  <c r="C70" i="43"/>
  <c r="C71" i="43"/>
  <c r="C72" i="43"/>
  <c r="C73" i="43"/>
  <c r="C74" i="43"/>
  <c r="C75" i="43"/>
  <c r="C76" i="43"/>
  <c r="C77" i="43"/>
  <c r="C78" i="43"/>
  <c r="C79" i="43"/>
  <c r="C80" i="43"/>
  <c r="C81" i="43"/>
  <c r="C82" i="43"/>
  <c r="C83" i="43"/>
  <c r="C84" i="43"/>
  <c r="C85" i="43"/>
  <c r="C86" i="43"/>
  <c r="C87" i="43"/>
  <c r="C88" i="43"/>
  <c r="C89" i="43"/>
  <c r="C90" i="43"/>
  <c r="C91" i="43"/>
  <c r="C92" i="43"/>
  <c r="C93" i="43"/>
  <c r="C94" i="43"/>
  <c r="C95" i="43"/>
  <c r="C96" i="43"/>
  <c r="C97" i="43"/>
  <c r="C98" i="43"/>
  <c r="C99" i="43"/>
  <c r="C100" i="43"/>
  <c r="C101" i="43"/>
  <c r="C102" i="43"/>
  <c r="C103" i="43"/>
  <c r="C104" i="43"/>
  <c r="C105" i="43"/>
  <c r="C106" i="43"/>
  <c r="C107" i="43"/>
  <c r="B4" i="46" l="1"/>
  <c r="B5" i="46"/>
  <c r="B6" i="46"/>
  <c r="B7" i="46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B3" i="46"/>
  <c r="C3" i="46"/>
  <c r="D3" i="46"/>
  <c r="E3" i="46"/>
  <c r="F3" i="46"/>
  <c r="L3" i="45" l="1"/>
  <c r="K4" i="45"/>
  <c r="K5" i="45" s="1"/>
  <c r="L5" i="45" s="1"/>
  <c r="B3" i="45"/>
  <c r="A4" i="45"/>
  <c r="B4" i="45" s="1"/>
  <c r="L3" i="44"/>
  <c r="K4" i="44"/>
  <c r="L4" i="44" s="1"/>
  <c r="B3" i="44"/>
  <c r="A5" i="44"/>
  <c r="A6" i="44" s="1"/>
  <c r="A7" i="44" s="1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B38" i="44" s="1"/>
  <c r="A4" i="44"/>
  <c r="B4" i="44" s="1"/>
  <c r="B37" i="44" l="1"/>
  <c r="B35" i="44"/>
  <c r="B33" i="44"/>
  <c r="B31" i="44"/>
  <c r="B29" i="44"/>
  <c r="B27" i="44"/>
  <c r="B25" i="44"/>
  <c r="B23" i="44"/>
  <c r="B21" i="44"/>
  <c r="B19" i="44"/>
  <c r="B17" i="44"/>
  <c r="B15" i="44"/>
  <c r="B13" i="44"/>
  <c r="B11" i="44"/>
  <c r="B9" i="44"/>
  <c r="B7" i="44"/>
  <c r="B5" i="44"/>
  <c r="B36" i="44"/>
  <c r="B34" i="44"/>
  <c r="B32" i="44"/>
  <c r="B30" i="44"/>
  <c r="B28" i="44"/>
  <c r="B26" i="44"/>
  <c r="B24" i="44"/>
  <c r="B22" i="44"/>
  <c r="B20" i="44"/>
  <c r="B18" i="44"/>
  <c r="B16" i="44"/>
  <c r="B14" i="44"/>
  <c r="B12" i="44"/>
  <c r="B10" i="44"/>
  <c r="B8" i="44"/>
  <c r="B6" i="44"/>
  <c r="L4" i="45"/>
  <c r="K6" i="45"/>
  <c r="L6" i="45" s="1"/>
  <c r="A5" i="45"/>
  <c r="B5" i="45" s="1"/>
  <c r="K5" i="44"/>
  <c r="L5" i="44" s="1"/>
  <c r="A39" i="44"/>
  <c r="B39" i="44" s="1"/>
  <c r="K7" i="45" l="1"/>
  <c r="L7" i="45" s="1"/>
  <c r="A6" i="45"/>
  <c r="B6" i="45" s="1"/>
  <c r="K6" i="44"/>
  <c r="L6" i="44" s="1"/>
  <c r="O8" i="42"/>
  <c r="J5" i="42"/>
  <c r="J6" i="42"/>
  <c r="J7" i="42"/>
  <c r="J4" i="42"/>
  <c r="F3" i="42"/>
  <c r="E3" i="42"/>
  <c r="D3" i="42"/>
  <c r="C3" i="42"/>
  <c r="B4" i="42"/>
  <c r="B5" i="42"/>
  <c r="B6" i="42"/>
  <c r="B7" i="42"/>
  <c r="B8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3" i="42"/>
  <c r="O5" i="42"/>
  <c r="O6" i="42" s="1"/>
  <c r="O7" i="42" s="1"/>
  <c r="N5" i="42"/>
  <c r="N6" i="42" s="1"/>
  <c r="N7" i="42" s="1"/>
  <c r="M5" i="42"/>
  <c r="M6" i="42" s="1"/>
  <c r="M7" i="42" s="1"/>
  <c r="L5" i="42"/>
  <c r="L6" i="42"/>
  <c r="L7" i="42" s="1"/>
  <c r="K5" i="42"/>
  <c r="K6" i="42" s="1"/>
  <c r="K7" i="42" s="1"/>
  <c r="K8" i="45" l="1"/>
  <c r="L8" i="45" s="1"/>
  <c r="A7" i="45"/>
  <c r="B7" i="45" s="1"/>
  <c r="K7" i="44"/>
  <c r="L7" i="44" s="1"/>
  <c r="K9" i="45" l="1"/>
  <c r="L9" i="45" s="1"/>
  <c r="A8" i="45"/>
  <c r="B8" i="45" s="1"/>
  <c r="K8" i="44"/>
  <c r="L8" i="44" s="1"/>
  <c r="K10" i="45" l="1"/>
  <c r="L10" i="45" s="1"/>
  <c r="A9" i="45"/>
  <c r="B9" i="45" s="1"/>
  <c r="K9" i="44"/>
  <c r="L9" i="44" s="1"/>
  <c r="K11" i="45" l="1"/>
  <c r="L11" i="45" s="1"/>
  <c r="A10" i="45"/>
  <c r="B10" i="45" s="1"/>
  <c r="K10" i="44"/>
  <c r="L10" i="44" s="1"/>
  <c r="K12" i="45" l="1"/>
  <c r="L12" i="45" s="1"/>
  <c r="A11" i="45"/>
  <c r="B11" i="45" s="1"/>
  <c r="K11" i="44"/>
  <c r="L11" i="44" s="1"/>
  <c r="K13" i="45" l="1"/>
  <c r="L13" i="45" s="1"/>
  <c r="A12" i="45"/>
  <c r="B12" i="45" s="1"/>
  <c r="K12" i="44"/>
  <c r="L12" i="44" s="1"/>
  <c r="K14" i="45" l="1"/>
  <c r="L14" i="45" s="1"/>
  <c r="A13" i="45"/>
  <c r="B13" i="45" s="1"/>
  <c r="K13" i="44"/>
  <c r="L13" i="44" s="1"/>
  <c r="K15" i="45" l="1"/>
  <c r="L15" i="45" s="1"/>
  <c r="A14" i="45"/>
  <c r="B14" i="45" s="1"/>
  <c r="K14" i="44"/>
  <c r="L14" i="44" s="1"/>
  <c r="K16" i="45" l="1"/>
  <c r="L16" i="45" s="1"/>
  <c r="A15" i="45"/>
  <c r="B15" i="45" s="1"/>
  <c r="K15" i="44"/>
  <c r="L15" i="44" s="1"/>
  <c r="K17" i="45" l="1"/>
  <c r="L17" i="45" s="1"/>
  <c r="A16" i="45"/>
  <c r="B16" i="45" s="1"/>
  <c r="K16" i="44"/>
  <c r="L16" i="44" s="1"/>
  <c r="K18" i="45" l="1"/>
  <c r="L18" i="45" s="1"/>
  <c r="A17" i="45"/>
  <c r="B17" i="45" s="1"/>
  <c r="K17" i="44"/>
  <c r="L17" i="44" s="1"/>
  <c r="K19" i="45" l="1"/>
  <c r="L19" i="45" s="1"/>
  <c r="A18" i="45"/>
  <c r="B18" i="45" s="1"/>
  <c r="K18" i="44"/>
  <c r="L18" i="44" s="1"/>
  <c r="K20" i="45" l="1"/>
  <c r="L20" i="45" s="1"/>
  <c r="A19" i="45"/>
  <c r="B19" i="45" s="1"/>
  <c r="K19" i="44"/>
  <c r="L19" i="44" s="1"/>
  <c r="K21" i="45" l="1"/>
  <c r="L21" i="45" s="1"/>
  <c r="A20" i="45"/>
  <c r="B20" i="45" s="1"/>
  <c r="K20" i="44"/>
  <c r="L20" i="44" s="1"/>
  <c r="K22" i="45" l="1"/>
  <c r="L22" i="45" s="1"/>
  <c r="A21" i="45"/>
  <c r="B21" i="45" s="1"/>
  <c r="K21" i="44"/>
  <c r="L21" i="44" s="1"/>
  <c r="K23" i="45" l="1"/>
  <c r="L23" i="45" s="1"/>
  <c r="A22" i="45"/>
  <c r="B22" i="45" s="1"/>
  <c r="K22" i="44"/>
  <c r="L22" i="44" s="1"/>
  <c r="K24" i="45" l="1"/>
  <c r="L24" i="45" s="1"/>
  <c r="A23" i="45"/>
  <c r="B23" i="45" s="1"/>
  <c r="K23" i="44"/>
  <c r="L23" i="44" s="1"/>
  <c r="K25" i="45" l="1"/>
  <c r="L25" i="45" s="1"/>
  <c r="A24" i="45"/>
  <c r="B24" i="45" s="1"/>
  <c r="K24" i="44"/>
  <c r="L24" i="44" s="1"/>
  <c r="K26" i="45" l="1"/>
  <c r="L26" i="45" s="1"/>
  <c r="A25" i="45"/>
  <c r="B25" i="45" s="1"/>
  <c r="K25" i="44"/>
  <c r="L25" i="44" s="1"/>
  <c r="K27" i="45" l="1"/>
  <c r="L27" i="45" s="1"/>
  <c r="A26" i="45"/>
  <c r="B26" i="45" s="1"/>
  <c r="K26" i="44"/>
  <c r="L26" i="44" s="1"/>
  <c r="K28" i="45" l="1"/>
  <c r="L28" i="45" s="1"/>
  <c r="A27" i="45"/>
  <c r="B27" i="45" s="1"/>
  <c r="K27" i="44"/>
  <c r="L27" i="44" s="1"/>
  <c r="K29" i="45" l="1"/>
  <c r="L29" i="45" s="1"/>
  <c r="A28" i="45"/>
  <c r="B28" i="45" s="1"/>
  <c r="K28" i="44"/>
  <c r="L28" i="44" s="1"/>
  <c r="K30" i="45" l="1"/>
  <c r="L30" i="45" s="1"/>
  <c r="A29" i="45"/>
  <c r="B29" i="45" s="1"/>
  <c r="K29" i="44"/>
  <c r="L29" i="44" s="1"/>
  <c r="K31" i="45" l="1"/>
  <c r="L31" i="45" s="1"/>
  <c r="A30" i="45"/>
  <c r="B30" i="45" s="1"/>
  <c r="K30" i="44"/>
  <c r="L30" i="44" s="1"/>
  <c r="K32" i="45" l="1"/>
  <c r="L32" i="45" s="1"/>
  <c r="A31" i="45"/>
  <c r="B31" i="45" s="1"/>
  <c r="K31" i="44"/>
  <c r="L31" i="44" s="1"/>
  <c r="K33" i="45" l="1"/>
  <c r="L33" i="45" s="1"/>
  <c r="A32" i="45"/>
  <c r="B32" i="45" s="1"/>
  <c r="K32" i="44"/>
  <c r="L32" i="44" s="1"/>
  <c r="K34" i="45" l="1"/>
  <c r="L34" i="45" s="1"/>
  <c r="A33" i="45"/>
  <c r="B33" i="45" s="1"/>
  <c r="K33" i="44"/>
  <c r="L33" i="44" s="1"/>
  <c r="K35" i="45" l="1"/>
  <c r="L35" i="45" s="1"/>
  <c r="A34" i="45"/>
  <c r="B34" i="45" s="1"/>
  <c r="K34" i="44"/>
  <c r="L34" i="44" s="1"/>
  <c r="K36" i="45" l="1"/>
  <c r="L36" i="45" s="1"/>
  <c r="A35" i="45"/>
  <c r="B35" i="45" s="1"/>
  <c r="K35" i="44"/>
  <c r="L35" i="44" s="1"/>
  <c r="K37" i="45" l="1"/>
  <c r="L37" i="45" s="1"/>
  <c r="A36" i="45"/>
  <c r="B36" i="45" s="1"/>
  <c r="K36" i="44"/>
  <c r="L36" i="44" s="1"/>
  <c r="K38" i="45" l="1"/>
  <c r="L38" i="45" s="1"/>
  <c r="A37" i="45"/>
  <c r="B37" i="45" s="1"/>
  <c r="K37" i="44"/>
  <c r="L37" i="44" s="1"/>
  <c r="K39" i="45" l="1"/>
  <c r="L39" i="45" s="1"/>
  <c r="A38" i="45"/>
  <c r="B38" i="45" s="1"/>
  <c r="K38" i="44"/>
  <c r="L38" i="44" s="1"/>
  <c r="A39" i="45" l="1"/>
  <c r="B39" i="45" s="1"/>
  <c r="K39" i="44"/>
  <c r="L39" i="44" s="1"/>
</calcChain>
</file>

<file path=xl/sharedStrings.xml><?xml version="1.0" encoding="utf-8"?>
<sst xmlns="http://schemas.openxmlformats.org/spreadsheetml/2006/main" count="42" uniqueCount="37">
  <si>
    <t>x</t>
  </si>
  <si>
    <t>f(x)</t>
  </si>
  <si>
    <t xml:space="preserve">* 1/3 </t>
  </si>
  <si>
    <t>* -1</t>
  </si>
  <si>
    <t>- 2</t>
  </si>
  <si>
    <t>x:</t>
  </si>
  <si>
    <t>y = -1/3 f (x + 1) - 2</t>
  </si>
  <si>
    <t>(x+1)</t>
  </si>
  <si>
    <t xml:space="preserve">Amplitude = </t>
  </si>
  <si>
    <t xml:space="preserve">Period = </t>
  </si>
  <si>
    <t xml:space="preserve">Phase shift = </t>
  </si>
  <si>
    <t xml:space="preserve">Vertical shift = </t>
  </si>
  <si>
    <t>"x"</t>
  </si>
  <si>
    <t>Annual</t>
  </si>
  <si>
    <t>"y"</t>
  </si>
  <si>
    <t>Year</t>
  </si>
  <si>
    <t>Pcp</t>
  </si>
  <si>
    <t>Avg</t>
  </si>
  <si>
    <t xml:space="preserve">. </t>
  </si>
  <si>
    <t>Degrees</t>
  </si>
  <si>
    <t>Tan</t>
  </si>
  <si>
    <t>Cot</t>
  </si>
  <si>
    <t>Sec</t>
  </si>
  <si>
    <t>Csc</t>
  </si>
  <si>
    <t>sin(x)</t>
  </si>
  <si>
    <t>sin(x)+1</t>
  </si>
  <si>
    <t>sin(x+1)</t>
  </si>
  <si>
    <t>2*sin(x)</t>
  </si>
  <si>
    <t>sin(2*x)</t>
  </si>
  <si>
    <t>Transforming Sine Functions</t>
  </si>
  <si>
    <t>y = Amplitude*(sin(period*x - phase shift) + vertical shift</t>
  </si>
  <si>
    <t>Transforming Cosine Functions</t>
  </si>
  <si>
    <t>cos(x)</t>
  </si>
  <si>
    <t>cos(x)+1</t>
  </si>
  <si>
    <t>2*cos(x)</t>
  </si>
  <si>
    <t>cos(x+1)</t>
  </si>
  <si>
    <t>cos(2*x)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</si>
</sst>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);\(0.0\)"/>
  </numFmts>
  <fonts count="10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4" fontId="5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3" fillId="0" borderId="0" xfId="0" quotePrefix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164" fontId="0" fillId="0" borderId="0" xfId="0" applyNumberFormat="1" applyAlignment="1" applyProtection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 applyProtection="1">
      <alignment horizontal="center"/>
    </xf>
    <xf numFmtId="164" fontId="9" fillId="0" borderId="0" xfId="0" applyNumberFormat="1" applyFont="1" applyAlignment="1" applyProtection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 applyProtection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0F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Annual Rainfall in West Africa</a:t>
            </a:r>
          </a:p>
        </c:rich>
      </c:tx>
      <c:layout>
        <c:manualLayout>
          <c:xMode val="edge"/>
          <c:yMode val="edge"/>
          <c:x val="0.29621848739495799"/>
          <c:y val="2.9143949837683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66386554621848"/>
          <c:y val="8.5610352648196733E-2"/>
          <c:w val="0.7857142857142857"/>
          <c:h val="0.83424556410370432"/>
        </c:manualLayout>
      </c:layout>
      <c:scatterChart>
        <c:scatterStyle val="lineMarker"/>
        <c:varyColors val="0"/>
        <c:ser>
          <c:idx val="0"/>
          <c:order val="0"/>
          <c:tx>
            <c:strRef>
              <c:f>WAF!$B$9</c:f>
              <c:strCache>
                <c:ptCount val="1"/>
                <c:pt idx="0">
                  <c:v>Pcp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WAF!$A$10:$A$120</c:f>
              <c:numCache>
                <c:formatCode>General</c:formatCode>
                <c:ptCount val="111"/>
                <c:pt idx="0">
                  <c:v>1922</c:v>
                </c:pt>
                <c:pt idx="1">
                  <c:v>1923</c:v>
                </c:pt>
                <c:pt idx="2">
                  <c:v>1924</c:v>
                </c:pt>
                <c:pt idx="3">
                  <c:v>1925</c:v>
                </c:pt>
                <c:pt idx="4">
                  <c:v>1926</c:v>
                </c:pt>
                <c:pt idx="5">
                  <c:v>1927</c:v>
                </c:pt>
                <c:pt idx="6">
                  <c:v>1928</c:v>
                </c:pt>
                <c:pt idx="7">
                  <c:v>1929</c:v>
                </c:pt>
                <c:pt idx="8">
                  <c:v>1930</c:v>
                </c:pt>
                <c:pt idx="9">
                  <c:v>1931</c:v>
                </c:pt>
                <c:pt idx="10">
                  <c:v>1932</c:v>
                </c:pt>
                <c:pt idx="11">
                  <c:v>1933</c:v>
                </c:pt>
                <c:pt idx="12">
                  <c:v>1934</c:v>
                </c:pt>
                <c:pt idx="13">
                  <c:v>1935</c:v>
                </c:pt>
                <c:pt idx="14">
                  <c:v>1936</c:v>
                </c:pt>
                <c:pt idx="15">
                  <c:v>1937</c:v>
                </c:pt>
                <c:pt idx="16">
                  <c:v>1938</c:v>
                </c:pt>
                <c:pt idx="17">
                  <c:v>1939</c:v>
                </c:pt>
                <c:pt idx="18">
                  <c:v>1940</c:v>
                </c:pt>
                <c:pt idx="19">
                  <c:v>1941</c:v>
                </c:pt>
                <c:pt idx="20">
                  <c:v>1942</c:v>
                </c:pt>
                <c:pt idx="21">
                  <c:v>1943</c:v>
                </c:pt>
                <c:pt idx="22">
                  <c:v>1944</c:v>
                </c:pt>
                <c:pt idx="23">
                  <c:v>1945</c:v>
                </c:pt>
                <c:pt idx="24">
                  <c:v>1946</c:v>
                </c:pt>
                <c:pt idx="25">
                  <c:v>1947</c:v>
                </c:pt>
                <c:pt idx="26">
                  <c:v>1948</c:v>
                </c:pt>
                <c:pt idx="27">
                  <c:v>1949</c:v>
                </c:pt>
                <c:pt idx="28">
                  <c:v>1950</c:v>
                </c:pt>
                <c:pt idx="29">
                  <c:v>1951</c:v>
                </c:pt>
                <c:pt idx="30">
                  <c:v>1952</c:v>
                </c:pt>
                <c:pt idx="31">
                  <c:v>1953</c:v>
                </c:pt>
                <c:pt idx="32">
                  <c:v>1954</c:v>
                </c:pt>
                <c:pt idx="33">
                  <c:v>1955</c:v>
                </c:pt>
                <c:pt idx="34">
                  <c:v>1956</c:v>
                </c:pt>
                <c:pt idx="35">
                  <c:v>1957</c:v>
                </c:pt>
                <c:pt idx="36">
                  <c:v>1958</c:v>
                </c:pt>
                <c:pt idx="37">
                  <c:v>1959</c:v>
                </c:pt>
                <c:pt idx="38">
                  <c:v>1960</c:v>
                </c:pt>
                <c:pt idx="39">
                  <c:v>1961</c:v>
                </c:pt>
                <c:pt idx="40">
                  <c:v>1962</c:v>
                </c:pt>
                <c:pt idx="41">
                  <c:v>1963</c:v>
                </c:pt>
                <c:pt idx="42">
                  <c:v>1964</c:v>
                </c:pt>
                <c:pt idx="43">
                  <c:v>1965</c:v>
                </c:pt>
                <c:pt idx="44">
                  <c:v>1966</c:v>
                </c:pt>
                <c:pt idx="45">
                  <c:v>1967</c:v>
                </c:pt>
                <c:pt idx="46">
                  <c:v>1968</c:v>
                </c:pt>
                <c:pt idx="47">
                  <c:v>1969</c:v>
                </c:pt>
                <c:pt idx="48">
                  <c:v>1970</c:v>
                </c:pt>
                <c:pt idx="49">
                  <c:v>1971</c:v>
                </c:pt>
                <c:pt idx="50">
                  <c:v>1972</c:v>
                </c:pt>
                <c:pt idx="51">
                  <c:v>1973</c:v>
                </c:pt>
                <c:pt idx="52">
                  <c:v>1974</c:v>
                </c:pt>
                <c:pt idx="53">
                  <c:v>1975</c:v>
                </c:pt>
                <c:pt idx="54">
                  <c:v>1976</c:v>
                </c:pt>
                <c:pt idx="55">
                  <c:v>1977</c:v>
                </c:pt>
                <c:pt idx="56">
                  <c:v>1978</c:v>
                </c:pt>
                <c:pt idx="57">
                  <c:v>1979</c:v>
                </c:pt>
                <c:pt idx="58">
                  <c:v>1980</c:v>
                </c:pt>
                <c:pt idx="59">
                  <c:v>1981</c:v>
                </c:pt>
                <c:pt idx="60">
                  <c:v>1982</c:v>
                </c:pt>
                <c:pt idx="61">
                  <c:v>1983</c:v>
                </c:pt>
                <c:pt idx="62">
                  <c:v>1984</c:v>
                </c:pt>
                <c:pt idx="63">
                  <c:v>1985</c:v>
                </c:pt>
                <c:pt idx="64">
                  <c:v>1986</c:v>
                </c:pt>
                <c:pt idx="65">
                  <c:v>1987</c:v>
                </c:pt>
                <c:pt idx="66">
                  <c:v>1988</c:v>
                </c:pt>
                <c:pt idx="67">
                  <c:v>1989</c:v>
                </c:pt>
                <c:pt idx="68">
                  <c:v>1990</c:v>
                </c:pt>
                <c:pt idx="69">
                  <c:v>1991</c:v>
                </c:pt>
                <c:pt idx="70">
                  <c:v>1992</c:v>
                </c:pt>
                <c:pt idx="71">
                  <c:v>1993</c:v>
                </c:pt>
                <c:pt idx="72">
                  <c:v>1994</c:v>
                </c:pt>
                <c:pt idx="73">
                  <c:v>1995</c:v>
                </c:pt>
                <c:pt idx="74">
                  <c:v>1996</c:v>
                </c:pt>
                <c:pt idx="75">
                  <c:v>1997</c:v>
                </c:pt>
                <c:pt idx="76">
                  <c:v>1998</c:v>
                </c:pt>
                <c:pt idx="77">
                  <c:v>1999</c:v>
                </c:pt>
                <c:pt idx="78">
                  <c:v>2000</c:v>
                </c:pt>
                <c:pt idx="79">
                  <c:v>2001</c:v>
                </c:pt>
                <c:pt idx="80">
                  <c:v>2002</c:v>
                </c:pt>
                <c:pt idx="81">
                  <c:v>2003</c:v>
                </c:pt>
                <c:pt idx="82">
                  <c:v>2004</c:v>
                </c:pt>
                <c:pt idx="83">
                  <c:v>2005</c:v>
                </c:pt>
                <c:pt idx="84">
                  <c:v>2006</c:v>
                </c:pt>
                <c:pt idx="85">
                  <c:v>2007</c:v>
                </c:pt>
                <c:pt idx="86">
                  <c:v>2008</c:v>
                </c:pt>
                <c:pt idx="87">
                  <c:v>2009</c:v>
                </c:pt>
                <c:pt idx="88">
                  <c:v>2010</c:v>
                </c:pt>
                <c:pt idx="89">
                  <c:v>2011</c:v>
                </c:pt>
                <c:pt idx="90">
                  <c:v>2012</c:v>
                </c:pt>
                <c:pt idx="91">
                  <c:v>2013</c:v>
                </c:pt>
                <c:pt idx="92">
                  <c:v>2014</c:v>
                </c:pt>
                <c:pt idx="93">
                  <c:v>2015</c:v>
                </c:pt>
                <c:pt idx="94">
                  <c:v>2016</c:v>
                </c:pt>
                <c:pt idx="95">
                  <c:v>2017</c:v>
                </c:pt>
                <c:pt idx="96">
                  <c:v>2018</c:v>
                </c:pt>
                <c:pt idx="97">
                  <c:v>2019</c:v>
                </c:pt>
                <c:pt idx="98">
                  <c:v>2020</c:v>
                </c:pt>
              </c:numCache>
            </c:numRef>
          </c:xVal>
          <c:yVal>
            <c:numRef>
              <c:f>WAF!$B$10:$B$120</c:f>
              <c:numCache>
                <c:formatCode>0.0</c:formatCode>
                <c:ptCount val="111"/>
                <c:pt idx="0">
                  <c:v>643.5</c:v>
                </c:pt>
                <c:pt idx="1">
                  <c:v>642.62120000000004</c:v>
                </c:pt>
                <c:pt idx="2">
                  <c:v>706.90300000000002</c:v>
                </c:pt>
                <c:pt idx="3">
                  <c:v>680.46759999999995</c:v>
                </c:pt>
                <c:pt idx="4">
                  <c:v>658.62570000000005</c:v>
                </c:pt>
                <c:pt idx="5">
                  <c:v>602.5</c:v>
                </c:pt>
                <c:pt idx="6">
                  <c:v>748.42</c:v>
                </c:pt>
                <c:pt idx="7">
                  <c:v>723.66970000000003</c:v>
                </c:pt>
                <c:pt idx="8">
                  <c:v>698.36860000000001</c:v>
                </c:pt>
                <c:pt idx="9">
                  <c:v>720.76049999999998</c:v>
                </c:pt>
                <c:pt idx="10">
                  <c:v>712.50260000000003</c:v>
                </c:pt>
                <c:pt idx="11">
                  <c:v>767.8143</c:v>
                </c:pt>
                <c:pt idx="12">
                  <c:v>635.15120000000002</c:v>
                </c:pt>
                <c:pt idx="13">
                  <c:v>723.14419999999996</c:v>
                </c:pt>
                <c:pt idx="14">
                  <c:v>779.53179999999998</c:v>
                </c:pt>
                <c:pt idx="15">
                  <c:v>651.1</c:v>
                </c:pt>
                <c:pt idx="16">
                  <c:v>676.58669999999995</c:v>
                </c:pt>
                <c:pt idx="17">
                  <c:v>768.12950000000001</c:v>
                </c:pt>
                <c:pt idx="18">
                  <c:v>702.3</c:v>
                </c:pt>
                <c:pt idx="19">
                  <c:v>713.2</c:v>
                </c:pt>
                <c:pt idx="20">
                  <c:v>722.1</c:v>
                </c:pt>
                <c:pt idx="21">
                  <c:v>720.77779999999996</c:v>
                </c:pt>
                <c:pt idx="22">
                  <c:v>750</c:v>
                </c:pt>
                <c:pt idx="23">
                  <c:v>717.9289</c:v>
                </c:pt>
                <c:pt idx="24">
                  <c:v>777.70669999999996</c:v>
                </c:pt>
                <c:pt idx="25">
                  <c:v>757.4</c:v>
                </c:pt>
                <c:pt idx="26">
                  <c:v>802.3</c:v>
                </c:pt>
                <c:pt idx="27">
                  <c:v>811.2</c:v>
                </c:pt>
                <c:pt idx="28">
                  <c:v>782.62890000000004</c:v>
                </c:pt>
                <c:pt idx="29">
                  <c:v>768.91560000000004</c:v>
                </c:pt>
                <c:pt idx="30">
                  <c:v>779.07330000000002</c:v>
                </c:pt>
                <c:pt idx="31">
                  <c:v>735.20889999999997</c:v>
                </c:pt>
                <c:pt idx="32">
                  <c:v>760.33109999999999</c:v>
                </c:pt>
                <c:pt idx="33">
                  <c:v>743.69330000000002</c:v>
                </c:pt>
                <c:pt idx="34">
                  <c:v>676.70219999999995</c:v>
                </c:pt>
                <c:pt idx="35">
                  <c:v>753.25779999999997</c:v>
                </c:pt>
                <c:pt idx="36">
                  <c:v>723.97329999999999</c:v>
                </c:pt>
                <c:pt idx="37">
                  <c:v>674.8356</c:v>
                </c:pt>
                <c:pt idx="38">
                  <c:v>655.30219999999997</c:v>
                </c:pt>
                <c:pt idx="39">
                  <c:v>652.54650000000004</c:v>
                </c:pt>
                <c:pt idx="40">
                  <c:v>699.59770000000003</c:v>
                </c:pt>
                <c:pt idx="41">
                  <c:v>687.58860000000004</c:v>
                </c:pt>
                <c:pt idx="42">
                  <c:v>659.19770000000005</c:v>
                </c:pt>
                <c:pt idx="43">
                  <c:v>660.27110000000005</c:v>
                </c:pt>
                <c:pt idx="44">
                  <c:v>651.27329999999995</c:v>
                </c:pt>
                <c:pt idx="45">
                  <c:v>669.27269999999999</c:v>
                </c:pt>
                <c:pt idx="46">
                  <c:v>638.22270000000003</c:v>
                </c:pt>
                <c:pt idx="47">
                  <c:v>670.03330000000005</c:v>
                </c:pt>
                <c:pt idx="48">
                  <c:v>606.37329999999997</c:v>
                </c:pt>
                <c:pt idx="49">
                  <c:v>555.88890000000004</c:v>
                </c:pt>
                <c:pt idx="50">
                  <c:v>515.97500000000002</c:v>
                </c:pt>
                <c:pt idx="51">
                  <c:v>481.16820000000001</c:v>
                </c:pt>
                <c:pt idx="52">
                  <c:v>624.32270000000005</c:v>
                </c:pt>
                <c:pt idx="53">
                  <c:v>592.92439999999999</c:v>
                </c:pt>
                <c:pt idx="54">
                  <c:v>611.03949999999998</c:v>
                </c:pt>
                <c:pt idx="55">
                  <c:v>514.92499999999995</c:v>
                </c:pt>
                <c:pt idx="56">
                  <c:v>650.30669999999998</c:v>
                </c:pt>
                <c:pt idx="57">
                  <c:v>597.03020000000004</c:v>
                </c:pt>
                <c:pt idx="58">
                  <c:v>568.85609999999997</c:v>
                </c:pt>
                <c:pt idx="59">
                  <c:v>562.84619999999995</c:v>
                </c:pt>
                <c:pt idx="60">
                  <c:v>500.25</c:v>
                </c:pt>
                <c:pt idx="61">
                  <c:v>460.81459999999998</c:v>
                </c:pt>
                <c:pt idx="62">
                  <c:v>463.20240000000001</c:v>
                </c:pt>
                <c:pt idx="63">
                  <c:v>553.02380000000005</c:v>
                </c:pt>
                <c:pt idx="64">
                  <c:v>566.84</c:v>
                </c:pt>
                <c:pt idx="65">
                  <c:v>472.82780000000002</c:v>
                </c:pt>
                <c:pt idx="66">
                  <c:v>616.37429999999995</c:v>
                </c:pt>
                <c:pt idx="67">
                  <c:v>610.28790000000004</c:v>
                </c:pt>
                <c:pt idx="68">
                  <c:v>494.01819999999998</c:v>
                </c:pt>
                <c:pt idx="69">
                  <c:v>532.58219999999994</c:v>
                </c:pt>
                <c:pt idx="70">
                  <c:v>510.82440000000003</c:v>
                </c:pt>
                <c:pt idx="71">
                  <c:v>501.20670000000001</c:v>
                </c:pt>
                <c:pt idx="72">
                  <c:v>600.52890000000002</c:v>
                </c:pt>
                <c:pt idx="73">
                  <c:v>514.15560000000005</c:v>
                </c:pt>
                <c:pt idx="74">
                  <c:v>541.75109999999995</c:v>
                </c:pt>
                <c:pt idx="75">
                  <c:v>521.57780000000002</c:v>
                </c:pt>
                <c:pt idx="76">
                  <c:v>616.37429999999995</c:v>
                </c:pt>
                <c:pt idx="77">
                  <c:v>610.28790000000004</c:v>
                </c:pt>
                <c:pt idx="78">
                  <c:v>654.01819999999998</c:v>
                </c:pt>
                <c:pt idx="79">
                  <c:v>532.58219999999994</c:v>
                </c:pt>
                <c:pt idx="80">
                  <c:v>610.82439999999997</c:v>
                </c:pt>
                <c:pt idx="81">
                  <c:v>591.20669999999996</c:v>
                </c:pt>
                <c:pt idx="82">
                  <c:v>580.52890000000002</c:v>
                </c:pt>
                <c:pt idx="83">
                  <c:v>614.15560000000005</c:v>
                </c:pt>
                <c:pt idx="84">
                  <c:v>701.75109999999995</c:v>
                </c:pt>
                <c:pt idx="85">
                  <c:v>621.57780000000002</c:v>
                </c:pt>
                <c:pt idx="86">
                  <c:v>650.1</c:v>
                </c:pt>
                <c:pt idx="87">
                  <c:v>607.29999999999995</c:v>
                </c:pt>
                <c:pt idx="88">
                  <c:v>643.9</c:v>
                </c:pt>
                <c:pt idx="89">
                  <c:v>680</c:v>
                </c:pt>
                <c:pt idx="90">
                  <c:v>723.2</c:v>
                </c:pt>
                <c:pt idx="91">
                  <c:v>661.4</c:v>
                </c:pt>
                <c:pt idx="92">
                  <c:v>700.1</c:v>
                </c:pt>
                <c:pt idx="93">
                  <c:v>761.9</c:v>
                </c:pt>
                <c:pt idx="94">
                  <c:v>620.5</c:v>
                </c:pt>
                <c:pt idx="95">
                  <c:v>684.8</c:v>
                </c:pt>
                <c:pt idx="96">
                  <c:v>790.1</c:v>
                </c:pt>
                <c:pt idx="97">
                  <c:v>755.4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WAF!$C$9</c:f>
              <c:strCache>
                <c:ptCount val="1"/>
                <c:pt idx="0">
                  <c:v>Avg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WAF!$A$10:$A$120</c:f>
              <c:numCache>
                <c:formatCode>General</c:formatCode>
                <c:ptCount val="111"/>
                <c:pt idx="0">
                  <c:v>1922</c:v>
                </c:pt>
                <c:pt idx="1">
                  <c:v>1923</c:v>
                </c:pt>
                <c:pt idx="2">
                  <c:v>1924</c:v>
                </c:pt>
                <c:pt idx="3">
                  <c:v>1925</c:v>
                </c:pt>
                <c:pt idx="4">
                  <c:v>1926</c:v>
                </c:pt>
                <c:pt idx="5">
                  <c:v>1927</c:v>
                </c:pt>
                <c:pt idx="6">
                  <c:v>1928</c:v>
                </c:pt>
                <c:pt idx="7">
                  <c:v>1929</c:v>
                </c:pt>
                <c:pt idx="8">
                  <c:v>1930</c:v>
                </c:pt>
                <c:pt idx="9">
                  <c:v>1931</c:v>
                </c:pt>
                <c:pt idx="10">
                  <c:v>1932</c:v>
                </c:pt>
                <c:pt idx="11">
                  <c:v>1933</c:v>
                </c:pt>
                <c:pt idx="12">
                  <c:v>1934</c:v>
                </c:pt>
                <c:pt idx="13">
                  <c:v>1935</c:v>
                </c:pt>
                <c:pt idx="14">
                  <c:v>1936</c:v>
                </c:pt>
                <c:pt idx="15">
                  <c:v>1937</c:v>
                </c:pt>
                <c:pt idx="16">
                  <c:v>1938</c:v>
                </c:pt>
                <c:pt idx="17">
                  <c:v>1939</c:v>
                </c:pt>
                <c:pt idx="18">
                  <c:v>1940</c:v>
                </c:pt>
                <c:pt idx="19">
                  <c:v>1941</c:v>
                </c:pt>
                <c:pt idx="20">
                  <c:v>1942</c:v>
                </c:pt>
                <c:pt idx="21">
                  <c:v>1943</c:v>
                </c:pt>
                <c:pt idx="22">
                  <c:v>1944</c:v>
                </c:pt>
                <c:pt idx="23">
                  <c:v>1945</c:v>
                </c:pt>
                <c:pt idx="24">
                  <c:v>1946</c:v>
                </c:pt>
                <c:pt idx="25">
                  <c:v>1947</c:v>
                </c:pt>
                <c:pt idx="26">
                  <c:v>1948</c:v>
                </c:pt>
                <c:pt idx="27">
                  <c:v>1949</c:v>
                </c:pt>
                <c:pt idx="28">
                  <c:v>1950</c:v>
                </c:pt>
                <c:pt idx="29">
                  <c:v>1951</c:v>
                </c:pt>
                <c:pt idx="30">
                  <c:v>1952</c:v>
                </c:pt>
                <c:pt idx="31">
                  <c:v>1953</c:v>
                </c:pt>
                <c:pt idx="32">
                  <c:v>1954</c:v>
                </c:pt>
                <c:pt idx="33">
                  <c:v>1955</c:v>
                </c:pt>
                <c:pt idx="34">
                  <c:v>1956</c:v>
                </c:pt>
                <c:pt idx="35">
                  <c:v>1957</c:v>
                </c:pt>
                <c:pt idx="36">
                  <c:v>1958</c:v>
                </c:pt>
                <c:pt idx="37">
                  <c:v>1959</c:v>
                </c:pt>
                <c:pt idx="38">
                  <c:v>1960</c:v>
                </c:pt>
                <c:pt idx="39">
                  <c:v>1961</c:v>
                </c:pt>
                <c:pt idx="40">
                  <c:v>1962</c:v>
                </c:pt>
                <c:pt idx="41">
                  <c:v>1963</c:v>
                </c:pt>
                <c:pt idx="42">
                  <c:v>1964</c:v>
                </c:pt>
                <c:pt idx="43">
                  <c:v>1965</c:v>
                </c:pt>
                <c:pt idx="44">
                  <c:v>1966</c:v>
                </c:pt>
                <c:pt idx="45">
                  <c:v>1967</c:v>
                </c:pt>
                <c:pt idx="46">
                  <c:v>1968</c:v>
                </c:pt>
                <c:pt idx="47">
                  <c:v>1969</c:v>
                </c:pt>
                <c:pt idx="48">
                  <c:v>1970</c:v>
                </c:pt>
                <c:pt idx="49">
                  <c:v>1971</c:v>
                </c:pt>
                <c:pt idx="50">
                  <c:v>1972</c:v>
                </c:pt>
                <c:pt idx="51">
                  <c:v>1973</c:v>
                </c:pt>
                <c:pt idx="52">
                  <c:v>1974</c:v>
                </c:pt>
                <c:pt idx="53">
                  <c:v>1975</c:v>
                </c:pt>
                <c:pt idx="54">
                  <c:v>1976</c:v>
                </c:pt>
                <c:pt idx="55">
                  <c:v>1977</c:v>
                </c:pt>
                <c:pt idx="56">
                  <c:v>1978</c:v>
                </c:pt>
                <c:pt idx="57">
                  <c:v>1979</c:v>
                </c:pt>
                <c:pt idx="58">
                  <c:v>1980</c:v>
                </c:pt>
                <c:pt idx="59">
                  <c:v>1981</c:v>
                </c:pt>
                <c:pt idx="60">
                  <c:v>1982</c:v>
                </c:pt>
                <c:pt idx="61">
                  <c:v>1983</c:v>
                </c:pt>
                <c:pt idx="62">
                  <c:v>1984</c:v>
                </c:pt>
                <c:pt idx="63">
                  <c:v>1985</c:v>
                </c:pt>
                <c:pt idx="64">
                  <c:v>1986</c:v>
                </c:pt>
                <c:pt idx="65">
                  <c:v>1987</c:v>
                </c:pt>
                <c:pt idx="66">
                  <c:v>1988</c:v>
                </c:pt>
                <c:pt idx="67">
                  <c:v>1989</c:v>
                </c:pt>
                <c:pt idx="68">
                  <c:v>1990</c:v>
                </c:pt>
                <c:pt idx="69">
                  <c:v>1991</c:v>
                </c:pt>
                <c:pt idx="70">
                  <c:v>1992</c:v>
                </c:pt>
                <c:pt idx="71">
                  <c:v>1993</c:v>
                </c:pt>
                <c:pt idx="72">
                  <c:v>1994</c:v>
                </c:pt>
                <c:pt idx="73">
                  <c:v>1995</c:v>
                </c:pt>
                <c:pt idx="74">
                  <c:v>1996</c:v>
                </c:pt>
                <c:pt idx="75">
                  <c:v>1997</c:v>
                </c:pt>
                <c:pt idx="76">
                  <c:v>1998</c:v>
                </c:pt>
                <c:pt idx="77">
                  <c:v>1999</c:v>
                </c:pt>
                <c:pt idx="78">
                  <c:v>2000</c:v>
                </c:pt>
                <c:pt idx="79">
                  <c:v>2001</c:v>
                </c:pt>
                <c:pt idx="80">
                  <c:v>2002</c:v>
                </c:pt>
                <c:pt idx="81">
                  <c:v>2003</c:v>
                </c:pt>
                <c:pt idx="82">
                  <c:v>2004</c:v>
                </c:pt>
                <c:pt idx="83">
                  <c:v>2005</c:v>
                </c:pt>
                <c:pt idx="84">
                  <c:v>2006</c:v>
                </c:pt>
                <c:pt idx="85">
                  <c:v>2007</c:v>
                </c:pt>
                <c:pt idx="86">
                  <c:v>2008</c:v>
                </c:pt>
                <c:pt idx="87">
                  <c:v>2009</c:v>
                </c:pt>
                <c:pt idx="88">
                  <c:v>2010</c:v>
                </c:pt>
                <c:pt idx="89">
                  <c:v>2011</c:v>
                </c:pt>
                <c:pt idx="90">
                  <c:v>2012</c:v>
                </c:pt>
                <c:pt idx="91">
                  <c:v>2013</c:v>
                </c:pt>
                <c:pt idx="92">
                  <c:v>2014</c:v>
                </c:pt>
                <c:pt idx="93">
                  <c:v>2015</c:v>
                </c:pt>
                <c:pt idx="94">
                  <c:v>2016</c:v>
                </c:pt>
                <c:pt idx="95">
                  <c:v>2017</c:v>
                </c:pt>
                <c:pt idx="96">
                  <c:v>2018</c:v>
                </c:pt>
                <c:pt idx="97">
                  <c:v>2019</c:v>
                </c:pt>
                <c:pt idx="98">
                  <c:v>2020</c:v>
                </c:pt>
              </c:numCache>
            </c:numRef>
          </c:xVal>
          <c:yVal>
            <c:numRef>
              <c:f>WAF!$C$10:$C$120</c:f>
              <c:numCache>
                <c:formatCode>0.0</c:formatCode>
                <c:ptCount val="111"/>
                <c:pt idx="0">
                  <c:v>651.12821224489801</c:v>
                </c:pt>
                <c:pt idx="1">
                  <c:v>651.12821224489801</c:v>
                </c:pt>
                <c:pt idx="2">
                  <c:v>651.12821224489801</c:v>
                </c:pt>
                <c:pt idx="3">
                  <c:v>651.12821224489801</c:v>
                </c:pt>
                <c:pt idx="4">
                  <c:v>651.12821224489801</c:v>
                </c:pt>
                <c:pt idx="5">
                  <c:v>651.12821224489801</c:v>
                </c:pt>
                <c:pt idx="6">
                  <c:v>651.12821224489801</c:v>
                </c:pt>
                <c:pt idx="7">
                  <c:v>651.12821224489801</c:v>
                </c:pt>
                <c:pt idx="8">
                  <c:v>651.12821224489801</c:v>
                </c:pt>
                <c:pt idx="9">
                  <c:v>651.12821224489801</c:v>
                </c:pt>
                <c:pt idx="10">
                  <c:v>651.12821224489801</c:v>
                </c:pt>
                <c:pt idx="11">
                  <c:v>651.12821224489801</c:v>
                </c:pt>
                <c:pt idx="12">
                  <c:v>651.12821224489801</c:v>
                </c:pt>
                <c:pt idx="13">
                  <c:v>651.12821224489801</c:v>
                </c:pt>
                <c:pt idx="14">
                  <c:v>651.12821224489801</c:v>
                </c:pt>
                <c:pt idx="15">
                  <c:v>651.12821224489801</c:v>
                </c:pt>
                <c:pt idx="16">
                  <c:v>651.12821224489801</c:v>
                </c:pt>
                <c:pt idx="17">
                  <c:v>651.12821224489801</c:v>
                </c:pt>
                <c:pt idx="18">
                  <c:v>651.12821224489801</c:v>
                </c:pt>
                <c:pt idx="19">
                  <c:v>651.12821224489801</c:v>
                </c:pt>
                <c:pt idx="20">
                  <c:v>651.12821224489801</c:v>
                </c:pt>
                <c:pt idx="21">
                  <c:v>651.12821224489801</c:v>
                </c:pt>
                <c:pt idx="22">
                  <c:v>651.12821224489801</c:v>
                </c:pt>
                <c:pt idx="23">
                  <c:v>651.12821224489801</c:v>
                </c:pt>
                <c:pt idx="24">
                  <c:v>651.12821224489801</c:v>
                </c:pt>
                <c:pt idx="25">
                  <c:v>651.12821224489801</c:v>
                </c:pt>
                <c:pt idx="26">
                  <c:v>651.12821224489801</c:v>
                </c:pt>
                <c:pt idx="27">
                  <c:v>651.12821224489801</c:v>
                </c:pt>
                <c:pt idx="28">
                  <c:v>651.12821224489801</c:v>
                </c:pt>
                <c:pt idx="29">
                  <c:v>651.12821224489801</c:v>
                </c:pt>
                <c:pt idx="30">
                  <c:v>651.12821224489801</c:v>
                </c:pt>
                <c:pt idx="31">
                  <c:v>651.12821224489801</c:v>
                </c:pt>
                <c:pt idx="32">
                  <c:v>651.12821224489801</c:v>
                </c:pt>
                <c:pt idx="33">
                  <c:v>651.12821224489801</c:v>
                </c:pt>
                <c:pt idx="34">
                  <c:v>651.12821224489801</c:v>
                </c:pt>
                <c:pt idx="35">
                  <c:v>651.12821224489801</c:v>
                </c:pt>
                <c:pt idx="36">
                  <c:v>651.12821224489801</c:v>
                </c:pt>
                <c:pt idx="37">
                  <c:v>651.12821224489801</c:v>
                </c:pt>
                <c:pt idx="38">
                  <c:v>651.12821224489801</c:v>
                </c:pt>
                <c:pt idx="39">
                  <c:v>651.12821224489801</c:v>
                </c:pt>
                <c:pt idx="40">
                  <c:v>651.12821224489801</c:v>
                </c:pt>
                <c:pt idx="41">
                  <c:v>651.12821224489801</c:v>
                </c:pt>
                <c:pt idx="42">
                  <c:v>651.12821224489801</c:v>
                </c:pt>
                <c:pt idx="43">
                  <c:v>651.12821224489801</c:v>
                </c:pt>
                <c:pt idx="44">
                  <c:v>651.12821224489801</c:v>
                </c:pt>
                <c:pt idx="45">
                  <c:v>651.12821224489801</c:v>
                </c:pt>
                <c:pt idx="46">
                  <c:v>651.12821224489801</c:v>
                </c:pt>
                <c:pt idx="47">
                  <c:v>651.12821224489801</c:v>
                </c:pt>
                <c:pt idx="48">
                  <c:v>651.12821224489801</c:v>
                </c:pt>
                <c:pt idx="49">
                  <c:v>651.12821224489801</c:v>
                </c:pt>
                <c:pt idx="50">
                  <c:v>651.12821224489801</c:v>
                </c:pt>
                <c:pt idx="51">
                  <c:v>651.12821224489801</c:v>
                </c:pt>
                <c:pt idx="52">
                  <c:v>651.12821224489801</c:v>
                </c:pt>
                <c:pt idx="53">
                  <c:v>651.12821224489801</c:v>
                </c:pt>
                <c:pt idx="54">
                  <c:v>651.12821224489801</c:v>
                </c:pt>
                <c:pt idx="55">
                  <c:v>651.12821224489801</c:v>
                </c:pt>
                <c:pt idx="56">
                  <c:v>651.12821224489801</c:v>
                </c:pt>
                <c:pt idx="57">
                  <c:v>651.12821224489801</c:v>
                </c:pt>
                <c:pt idx="58">
                  <c:v>651.12821224489801</c:v>
                </c:pt>
                <c:pt idx="59">
                  <c:v>651.12821224489801</c:v>
                </c:pt>
                <c:pt idx="60">
                  <c:v>651.12821224489801</c:v>
                </c:pt>
                <c:pt idx="61">
                  <c:v>651.12821224489801</c:v>
                </c:pt>
                <c:pt idx="62">
                  <c:v>651.12821224489801</c:v>
                </c:pt>
                <c:pt idx="63">
                  <c:v>651.12821224489801</c:v>
                </c:pt>
                <c:pt idx="64">
                  <c:v>651.12821224489801</c:v>
                </c:pt>
                <c:pt idx="65">
                  <c:v>651.12821224489801</c:v>
                </c:pt>
                <c:pt idx="66">
                  <c:v>651.12821224489801</c:v>
                </c:pt>
                <c:pt idx="67">
                  <c:v>651.12821224489801</c:v>
                </c:pt>
                <c:pt idx="68">
                  <c:v>651.12821224489801</c:v>
                </c:pt>
                <c:pt idx="69">
                  <c:v>651.12821224489801</c:v>
                </c:pt>
                <c:pt idx="70">
                  <c:v>651.12821224489801</c:v>
                </c:pt>
                <c:pt idx="71">
                  <c:v>651.12821224489801</c:v>
                </c:pt>
                <c:pt idx="72">
                  <c:v>651.12821224489801</c:v>
                </c:pt>
                <c:pt idx="73">
                  <c:v>651.12821224489801</c:v>
                </c:pt>
                <c:pt idx="74">
                  <c:v>651.12821224489801</c:v>
                </c:pt>
                <c:pt idx="75">
                  <c:v>651.12821224489801</c:v>
                </c:pt>
                <c:pt idx="76">
                  <c:v>651.12821224489801</c:v>
                </c:pt>
                <c:pt idx="77">
                  <c:v>651.12821224489801</c:v>
                </c:pt>
                <c:pt idx="78">
                  <c:v>651.12821224489801</c:v>
                </c:pt>
                <c:pt idx="79">
                  <c:v>651.12821224489801</c:v>
                </c:pt>
                <c:pt idx="80">
                  <c:v>651.12821224489801</c:v>
                </c:pt>
                <c:pt idx="81">
                  <c:v>651.12821224489801</c:v>
                </c:pt>
                <c:pt idx="82">
                  <c:v>651.12821224489801</c:v>
                </c:pt>
                <c:pt idx="83">
                  <c:v>651.12821224489801</c:v>
                </c:pt>
                <c:pt idx="84">
                  <c:v>651.12821224489801</c:v>
                </c:pt>
                <c:pt idx="85">
                  <c:v>651.12821224489801</c:v>
                </c:pt>
                <c:pt idx="86">
                  <c:v>651.12821224489801</c:v>
                </c:pt>
                <c:pt idx="87">
                  <c:v>651.12821224489801</c:v>
                </c:pt>
                <c:pt idx="88">
                  <c:v>651.12821224489801</c:v>
                </c:pt>
                <c:pt idx="89">
                  <c:v>651.12821224489801</c:v>
                </c:pt>
                <c:pt idx="90">
                  <c:v>651.12821224489801</c:v>
                </c:pt>
                <c:pt idx="91">
                  <c:v>651.12821224489801</c:v>
                </c:pt>
                <c:pt idx="92">
                  <c:v>651.12821224489801</c:v>
                </c:pt>
                <c:pt idx="93">
                  <c:v>651.12821224489801</c:v>
                </c:pt>
                <c:pt idx="94">
                  <c:v>651.12821224489801</c:v>
                </c:pt>
                <c:pt idx="95">
                  <c:v>651.12821224489801</c:v>
                </c:pt>
                <c:pt idx="96">
                  <c:v>651.12821224489801</c:v>
                </c:pt>
                <c:pt idx="97">
                  <c:v>651.12821224489801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WAF!$D$9</c:f>
              <c:strCache>
                <c:ptCount val="1"/>
                <c:pt idx="0">
                  <c:v>f(x)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WAF!$A$10:$A$120</c:f>
              <c:numCache>
                <c:formatCode>General</c:formatCode>
                <c:ptCount val="111"/>
                <c:pt idx="0">
                  <c:v>1922</c:v>
                </c:pt>
                <c:pt idx="1">
                  <c:v>1923</c:v>
                </c:pt>
                <c:pt idx="2">
                  <c:v>1924</c:v>
                </c:pt>
                <c:pt idx="3">
                  <c:v>1925</c:v>
                </c:pt>
                <c:pt idx="4">
                  <c:v>1926</c:v>
                </c:pt>
                <c:pt idx="5">
                  <c:v>1927</c:v>
                </c:pt>
                <c:pt idx="6">
                  <c:v>1928</c:v>
                </c:pt>
                <c:pt idx="7">
                  <c:v>1929</c:v>
                </c:pt>
                <c:pt idx="8">
                  <c:v>1930</c:v>
                </c:pt>
                <c:pt idx="9">
                  <c:v>1931</c:v>
                </c:pt>
                <c:pt idx="10">
                  <c:v>1932</c:v>
                </c:pt>
                <c:pt idx="11">
                  <c:v>1933</c:v>
                </c:pt>
                <c:pt idx="12">
                  <c:v>1934</c:v>
                </c:pt>
                <c:pt idx="13">
                  <c:v>1935</c:v>
                </c:pt>
                <c:pt idx="14">
                  <c:v>1936</c:v>
                </c:pt>
                <c:pt idx="15">
                  <c:v>1937</c:v>
                </c:pt>
                <c:pt idx="16">
                  <c:v>1938</c:v>
                </c:pt>
                <c:pt idx="17">
                  <c:v>1939</c:v>
                </c:pt>
                <c:pt idx="18">
                  <c:v>1940</c:v>
                </c:pt>
                <c:pt idx="19">
                  <c:v>1941</c:v>
                </c:pt>
                <c:pt idx="20">
                  <c:v>1942</c:v>
                </c:pt>
                <c:pt idx="21">
                  <c:v>1943</c:v>
                </c:pt>
                <c:pt idx="22">
                  <c:v>1944</c:v>
                </c:pt>
                <c:pt idx="23">
                  <c:v>1945</c:v>
                </c:pt>
                <c:pt idx="24">
                  <c:v>1946</c:v>
                </c:pt>
                <c:pt idx="25">
                  <c:v>1947</c:v>
                </c:pt>
                <c:pt idx="26">
                  <c:v>1948</c:v>
                </c:pt>
                <c:pt idx="27">
                  <c:v>1949</c:v>
                </c:pt>
                <c:pt idx="28">
                  <c:v>1950</c:v>
                </c:pt>
                <c:pt idx="29">
                  <c:v>1951</c:v>
                </c:pt>
                <c:pt idx="30">
                  <c:v>1952</c:v>
                </c:pt>
                <c:pt idx="31">
                  <c:v>1953</c:v>
                </c:pt>
                <c:pt idx="32">
                  <c:v>1954</c:v>
                </c:pt>
                <c:pt idx="33">
                  <c:v>1955</c:v>
                </c:pt>
                <c:pt idx="34">
                  <c:v>1956</c:v>
                </c:pt>
                <c:pt idx="35">
                  <c:v>1957</c:v>
                </c:pt>
                <c:pt idx="36">
                  <c:v>1958</c:v>
                </c:pt>
                <c:pt idx="37">
                  <c:v>1959</c:v>
                </c:pt>
                <c:pt idx="38">
                  <c:v>1960</c:v>
                </c:pt>
                <c:pt idx="39">
                  <c:v>1961</c:v>
                </c:pt>
                <c:pt idx="40">
                  <c:v>1962</c:v>
                </c:pt>
                <c:pt idx="41">
                  <c:v>1963</c:v>
                </c:pt>
                <c:pt idx="42">
                  <c:v>1964</c:v>
                </c:pt>
                <c:pt idx="43">
                  <c:v>1965</c:v>
                </c:pt>
                <c:pt idx="44">
                  <c:v>1966</c:v>
                </c:pt>
                <c:pt idx="45">
                  <c:v>1967</c:v>
                </c:pt>
                <c:pt idx="46">
                  <c:v>1968</c:v>
                </c:pt>
                <c:pt idx="47">
                  <c:v>1969</c:v>
                </c:pt>
                <c:pt idx="48">
                  <c:v>1970</c:v>
                </c:pt>
                <c:pt idx="49">
                  <c:v>1971</c:v>
                </c:pt>
                <c:pt idx="50">
                  <c:v>1972</c:v>
                </c:pt>
                <c:pt idx="51">
                  <c:v>1973</c:v>
                </c:pt>
                <c:pt idx="52">
                  <c:v>1974</c:v>
                </c:pt>
                <c:pt idx="53">
                  <c:v>1975</c:v>
                </c:pt>
                <c:pt idx="54">
                  <c:v>1976</c:v>
                </c:pt>
                <c:pt idx="55">
                  <c:v>1977</c:v>
                </c:pt>
                <c:pt idx="56">
                  <c:v>1978</c:v>
                </c:pt>
                <c:pt idx="57">
                  <c:v>1979</c:v>
                </c:pt>
                <c:pt idx="58">
                  <c:v>1980</c:v>
                </c:pt>
                <c:pt idx="59">
                  <c:v>1981</c:v>
                </c:pt>
                <c:pt idx="60">
                  <c:v>1982</c:v>
                </c:pt>
                <c:pt idx="61">
                  <c:v>1983</c:v>
                </c:pt>
                <c:pt idx="62">
                  <c:v>1984</c:v>
                </c:pt>
                <c:pt idx="63">
                  <c:v>1985</c:v>
                </c:pt>
                <c:pt idx="64">
                  <c:v>1986</c:v>
                </c:pt>
                <c:pt idx="65">
                  <c:v>1987</c:v>
                </c:pt>
                <c:pt idx="66">
                  <c:v>1988</c:v>
                </c:pt>
                <c:pt idx="67">
                  <c:v>1989</c:v>
                </c:pt>
                <c:pt idx="68">
                  <c:v>1990</c:v>
                </c:pt>
                <c:pt idx="69">
                  <c:v>1991</c:v>
                </c:pt>
                <c:pt idx="70">
                  <c:v>1992</c:v>
                </c:pt>
                <c:pt idx="71">
                  <c:v>1993</c:v>
                </c:pt>
                <c:pt idx="72">
                  <c:v>1994</c:v>
                </c:pt>
                <c:pt idx="73">
                  <c:v>1995</c:v>
                </c:pt>
                <c:pt idx="74">
                  <c:v>1996</c:v>
                </c:pt>
                <c:pt idx="75">
                  <c:v>1997</c:v>
                </c:pt>
                <c:pt idx="76">
                  <c:v>1998</c:v>
                </c:pt>
                <c:pt idx="77">
                  <c:v>1999</c:v>
                </c:pt>
                <c:pt idx="78">
                  <c:v>2000</c:v>
                </c:pt>
                <c:pt idx="79">
                  <c:v>2001</c:v>
                </c:pt>
                <c:pt idx="80">
                  <c:v>2002</c:v>
                </c:pt>
                <c:pt idx="81">
                  <c:v>2003</c:v>
                </c:pt>
                <c:pt idx="82">
                  <c:v>2004</c:v>
                </c:pt>
                <c:pt idx="83">
                  <c:v>2005</c:v>
                </c:pt>
                <c:pt idx="84">
                  <c:v>2006</c:v>
                </c:pt>
                <c:pt idx="85">
                  <c:v>2007</c:v>
                </c:pt>
                <c:pt idx="86">
                  <c:v>2008</c:v>
                </c:pt>
                <c:pt idx="87">
                  <c:v>2009</c:v>
                </c:pt>
                <c:pt idx="88">
                  <c:v>2010</c:v>
                </c:pt>
                <c:pt idx="89">
                  <c:v>2011</c:v>
                </c:pt>
                <c:pt idx="90">
                  <c:v>2012</c:v>
                </c:pt>
                <c:pt idx="91">
                  <c:v>2013</c:v>
                </c:pt>
                <c:pt idx="92">
                  <c:v>2014</c:v>
                </c:pt>
                <c:pt idx="93">
                  <c:v>2015</c:v>
                </c:pt>
                <c:pt idx="94">
                  <c:v>2016</c:v>
                </c:pt>
                <c:pt idx="95">
                  <c:v>2017</c:v>
                </c:pt>
                <c:pt idx="96">
                  <c:v>2018</c:v>
                </c:pt>
                <c:pt idx="97">
                  <c:v>2019</c:v>
                </c:pt>
                <c:pt idx="98">
                  <c:v>2020</c:v>
                </c:pt>
              </c:numCache>
            </c:numRef>
          </c:xVal>
          <c:yVal>
            <c:numRef>
              <c:f>WAF!$D$10:$D$120</c:f>
              <c:numCache>
                <c:formatCode>0.0</c:formatCode>
                <c:ptCount val="111"/>
                <c:pt idx="0">
                  <c:v>-0.9964818163179523</c:v>
                </c:pt>
                <c:pt idx="1">
                  <c:v>-0.60892447204347677</c:v>
                </c:pt>
                <c:pt idx="2">
                  <c:v>0.3384752236286922</c:v>
                </c:pt>
                <c:pt idx="3">
                  <c:v>0.97468235965511008</c:v>
                </c:pt>
                <c:pt idx="4">
                  <c:v>0.71477102919261859</c:v>
                </c:pt>
                <c:pt idx="5">
                  <c:v>-0.20229748917407953</c:v>
                </c:pt>
                <c:pt idx="6">
                  <c:v>-0.93337462893679901</c:v>
                </c:pt>
                <c:pt idx="7">
                  <c:v>-0.80631143933266403</c:v>
                </c:pt>
                <c:pt idx="8">
                  <c:v>6.2070769098204942E-2</c:v>
                </c:pt>
                <c:pt idx="9">
                  <c:v>0.87338539867420206</c:v>
                </c:pt>
                <c:pt idx="10">
                  <c:v>0.88171352053226681</c:v>
                </c:pt>
                <c:pt idx="11">
                  <c:v>7.9398297843196158E-2</c:v>
                </c:pt>
                <c:pt idx="12">
                  <c:v>-0.79591535371889832</c:v>
                </c:pt>
                <c:pt idx="13">
                  <c:v>-0.93946809962354982</c:v>
                </c:pt>
                <c:pt idx="14">
                  <c:v>-0.21927820731342798</c:v>
                </c:pt>
                <c:pt idx="15">
                  <c:v>0.70251505754739563</c:v>
                </c:pt>
                <c:pt idx="16">
                  <c:v>0.97841921831332146</c:v>
                </c:pt>
                <c:pt idx="17">
                  <c:v>0.3547692619733851</c:v>
                </c:pt>
                <c:pt idx="18">
                  <c:v>-0.59505391772260519</c:v>
                </c:pt>
                <c:pt idx="19">
                  <c:v>-0.99778726969617282</c:v>
                </c:pt>
                <c:pt idx="20">
                  <c:v>-0.48315960744283004</c:v>
                </c:pt>
                <c:pt idx="21">
                  <c:v>0.47568276968876033</c:v>
                </c:pt>
                <c:pt idx="22">
                  <c:v>0.99718460209199089</c:v>
                </c:pt>
                <c:pt idx="23">
                  <c:v>0.60187951008425178</c:v>
                </c:pt>
                <c:pt idx="24">
                  <c:v>-0.3467908277853759</c:v>
                </c:pt>
                <c:pt idx="25">
                  <c:v>-0.9766232778969709</c:v>
                </c:pt>
                <c:pt idx="26">
                  <c:v>-0.7085527902390929</c:v>
                </c:pt>
                <c:pt idx="27">
                  <c:v>0.21095786510599851</c:v>
                </c:pt>
                <c:pt idx="28">
                  <c:v>0.93651483215467479</c:v>
                </c:pt>
                <c:pt idx="29">
                  <c:v>0.80104438147977075</c:v>
                </c:pt>
                <c:pt idx="30">
                  <c:v>-7.0902579322199025E-2</c:v>
                </c:pt>
                <c:pt idx="31">
                  <c:v>-0.87766203567933632</c:v>
                </c:pt>
                <c:pt idx="32">
                  <c:v>-0.87750306397874289</c:v>
                </c:pt>
                <c:pt idx="33">
                  <c:v>-7.0571822068808659E-2</c:v>
                </c:pt>
                <c:pt idx="34">
                  <c:v>0.80124282759255605</c:v>
                </c:pt>
                <c:pt idx="35">
                  <c:v>0.93639851668594143</c:v>
                </c:pt>
                <c:pt idx="36">
                  <c:v>0.2106337279612836</c:v>
                </c:pt>
                <c:pt idx="37">
                  <c:v>-0.70878673886377341</c:v>
                </c:pt>
                <c:pt idx="38">
                  <c:v>-0.97655194671499523</c:v>
                </c:pt>
                <c:pt idx="39">
                  <c:v>-0.34647979835649179</c:v>
                </c:pt>
                <c:pt idx="40">
                  <c:v>0.60214427873751397</c:v>
                </c:pt>
                <c:pt idx="41">
                  <c:v>0.9971596828908651</c:v>
                </c:pt>
                <c:pt idx="42">
                  <c:v>0.47539107323184082</c:v>
                </c:pt>
                <c:pt idx="43">
                  <c:v>-0.4834498967782786</c:v>
                </c:pt>
                <c:pt idx="44">
                  <c:v>-0.99780926123387692</c:v>
                </c:pt>
                <c:pt idx="45">
                  <c:v>-0.59478739254421886</c:v>
                </c:pt>
                <c:pt idx="46">
                  <c:v>0.35507926184799732</c:v>
                </c:pt>
                <c:pt idx="47">
                  <c:v>0.97848768042907863</c:v>
                </c:pt>
                <c:pt idx="48">
                  <c:v>0.70227903815079984</c:v>
                </c:pt>
                <c:pt idx="49">
                  <c:v>-0.21960171307760579</c:v>
                </c:pt>
                <c:pt idx="50">
                  <c:v>-0.93958166204764793</c:v>
                </c:pt>
                <c:pt idx="51">
                  <c:v>-0.79571456403392093</c:v>
                </c:pt>
                <c:pt idx="52">
                  <c:v>7.9728834526869935E-2</c:v>
                </c:pt>
                <c:pt idx="53">
                  <c:v>0.88186991031201534</c:v>
                </c:pt>
                <c:pt idx="54">
                  <c:v>0.87322385750775289</c:v>
                </c:pt>
                <c:pt idx="55">
                  <c:v>6.1739817189006237E-2</c:v>
                </c:pt>
                <c:pt idx="56">
                  <c:v>-0.806507526325558</c:v>
                </c:pt>
                <c:pt idx="57">
                  <c:v>-0.93325556953642297</c:v>
                </c:pt>
                <c:pt idx="58">
                  <c:v>-0.2019727460440687</c:v>
                </c:pt>
                <c:pt idx="59">
                  <c:v>0.71500288871616191</c:v>
                </c:pt>
                <c:pt idx="60">
                  <c:v>0.97460816499551506</c:v>
                </c:pt>
                <c:pt idx="61">
                  <c:v>0.33816318901382442</c:v>
                </c:pt>
                <c:pt idx="62">
                  <c:v>-0.60918746342772923</c:v>
                </c:pt>
                <c:pt idx="63">
                  <c:v>-0.99645397140575476</c:v>
                </c:pt>
                <c:pt idx="64">
                  <c:v>-0.46758529345625999</c:v>
                </c:pt>
                <c:pt idx="65">
                  <c:v>0.4911791469168586</c:v>
                </c:pt>
                <c:pt idx="66">
                  <c:v>0.99835574480330891</c:v>
                </c:pt>
                <c:pt idx="67">
                  <c:v>0.58764867507100516</c:v>
                </c:pt>
                <c:pt idx="68">
                  <c:v>-0.36333987644086641</c:v>
                </c:pt>
                <c:pt idx="69">
                  <c:v>-0.98027542118069533</c:v>
                </c:pt>
                <c:pt idx="70">
                  <c:v>-0.69595026445871666</c:v>
                </c:pt>
                <c:pt idx="71">
                  <c:v>0.22822835586752283</c:v>
                </c:pt>
                <c:pt idx="72">
                  <c:v>0.94257487833815057</c:v>
                </c:pt>
                <c:pt idx="73">
                  <c:v>0.7903224045714452</c:v>
                </c:pt>
                <c:pt idx="74">
                  <c:v>-8.8548843199741267E-2</c:v>
                </c:pt>
                <c:pt idx="75">
                  <c:v>-0.88600869289699835</c:v>
                </c:pt>
                <c:pt idx="76">
                  <c:v>-0.86887623638318801</c:v>
                </c:pt>
                <c:pt idx="77">
                  <c:v>-5.2902975166736345E-2</c:v>
                </c:pt>
                <c:pt idx="78">
                  <c:v>0.8117090374434428</c:v>
                </c:pt>
                <c:pt idx="79">
                  <c:v>0.93003950441613703</c:v>
                </c:pt>
                <c:pt idx="80">
                  <c:v>0.19329594012555862</c:v>
                </c:pt>
                <c:pt idx="81">
                  <c:v>-0.72116302008655864</c:v>
                </c:pt>
                <c:pt idx="82">
                  <c:v>-0.97258802544475698</c:v>
                </c:pt>
                <c:pt idx="83">
                  <c:v>-0.32982008552852765</c:v>
                </c:pt>
                <c:pt idx="84">
                  <c:v>0.61618291997937591</c:v>
                </c:pt>
                <c:pt idx="85">
                  <c:v>0.99567019053136807</c:v>
                </c:pt>
                <c:pt idx="86">
                  <c:v>0.45974287967716049</c:v>
                </c:pt>
                <c:pt idx="87">
                  <c:v>-0.49886991453931101</c:v>
                </c:pt>
                <c:pt idx="88">
                  <c:v>-0.99882400998482357</c:v>
                </c:pt>
                <c:pt idx="89">
                  <c:v>-0.58046391696321298</c:v>
                </c:pt>
                <c:pt idx="90">
                  <c:v>0.3715720243678709</c:v>
                </c:pt>
                <c:pt idx="91">
                  <c:v>0.98198636008731943</c:v>
                </c:pt>
                <c:pt idx="92">
                  <c:v>0.68956696500460923</c:v>
                </c:pt>
                <c:pt idx="93">
                  <c:v>-0.2368371176023491</c:v>
                </c:pt>
                <c:pt idx="94">
                  <c:v>-0.9454942465160352</c:v>
                </c:pt>
                <c:pt idx="95">
                  <c:v>-0.78486832555299724</c:v>
                </c:pt>
                <c:pt idx="96">
                  <c:v>9.7361914317734902E-2</c:v>
                </c:pt>
                <c:pt idx="97">
                  <c:v>0.89007805917221405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76576"/>
        <c:axId val="75055872"/>
      </c:scatterChart>
      <c:valAx>
        <c:axId val="75176576"/>
        <c:scaling>
          <c:orientation val="minMax"/>
          <c:max val="2020"/>
          <c:min val="19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55872"/>
        <c:crosses val="autoZero"/>
        <c:crossBetween val="midCat"/>
        <c:majorUnit val="10"/>
      </c:valAx>
      <c:valAx>
        <c:axId val="75055872"/>
        <c:scaling>
          <c:orientation val="minMax"/>
          <c:max val="8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Rainfall in mm</a:t>
                </a:r>
              </a:p>
            </c:rich>
          </c:tx>
          <c:layout>
            <c:manualLayout>
              <c:xMode val="edge"/>
              <c:yMode val="edge"/>
              <c:x val="2.3109243697478993E-2"/>
              <c:y val="0.426230266376128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76576"/>
        <c:crosses val="autoZero"/>
        <c:crossBetween val="midCat"/>
      </c:valAx>
      <c:spPr>
        <a:solidFill>
          <a:srgbClr val="F0F0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17647058823528"/>
          <c:y val="0.42805176324098371"/>
          <c:w val="0.14285714285714285"/>
          <c:h val="0.105646818161604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17895846378409E-2"/>
          <c:y val="2.2933165571203378E-2"/>
          <c:w val="0.90791314861906502"/>
          <c:h val="0.954133668857593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Sin!$B$2</c:f>
              <c:strCache>
                <c:ptCount val="1"/>
                <c:pt idx="0">
                  <c:v>sin(x)</c:v>
                </c:pt>
              </c:strCache>
            </c:strRef>
          </c:tx>
          <c:marker>
            <c:symbol val="none"/>
          </c:marker>
          <c:xVal>
            <c:numRef>
              <c:f>Sin!$A$3:$A$27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Sin!$B$3:$B$27</c:f>
              <c:numCache>
                <c:formatCode>#,##0.00</c:formatCode>
                <c:ptCount val="25"/>
                <c:pt idx="0">
                  <c:v>0</c:v>
                </c:pt>
                <c:pt idx="1">
                  <c:v>0.25881904510252074</c:v>
                </c:pt>
                <c:pt idx="2">
                  <c:v>0.49999999999999994</c:v>
                </c:pt>
                <c:pt idx="3">
                  <c:v>0.70710678118654746</c:v>
                </c:pt>
                <c:pt idx="4">
                  <c:v>0.8660254037844386</c:v>
                </c:pt>
                <c:pt idx="5">
                  <c:v>0.96592582628906831</c:v>
                </c:pt>
                <c:pt idx="6">
                  <c:v>1</c:v>
                </c:pt>
                <c:pt idx="7">
                  <c:v>0.96592582628906831</c:v>
                </c:pt>
                <c:pt idx="8">
                  <c:v>0.86602540378443871</c:v>
                </c:pt>
                <c:pt idx="9">
                  <c:v>0.70710678118654757</c:v>
                </c:pt>
                <c:pt idx="10">
                  <c:v>0.49999999999999994</c:v>
                </c:pt>
                <c:pt idx="11">
                  <c:v>0.25881904510252102</c:v>
                </c:pt>
                <c:pt idx="12">
                  <c:v>1.22514845490862E-16</c:v>
                </c:pt>
                <c:pt idx="13">
                  <c:v>-0.25881904510252079</c:v>
                </c:pt>
                <c:pt idx="14">
                  <c:v>-0.50000000000000011</c:v>
                </c:pt>
                <c:pt idx="15">
                  <c:v>-0.70710678118654746</c:v>
                </c:pt>
                <c:pt idx="16">
                  <c:v>-0.86602540378443837</c:v>
                </c:pt>
                <c:pt idx="17">
                  <c:v>-0.96592582628906831</c:v>
                </c:pt>
                <c:pt idx="18">
                  <c:v>-1</c:v>
                </c:pt>
                <c:pt idx="19">
                  <c:v>-0.96592582628906842</c:v>
                </c:pt>
                <c:pt idx="20">
                  <c:v>-0.8660254037844386</c:v>
                </c:pt>
                <c:pt idx="21">
                  <c:v>-0.70710678118654768</c:v>
                </c:pt>
                <c:pt idx="22">
                  <c:v>-0.50000000000000044</c:v>
                </c:pt>
                <c:pt idx="23">
                  <c:v>-0.25881904510252068</c:v>
                </c:pt>
                <c:pt idx="24">
                  <c:v>-2.45029690981724E-16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Sin!$C$2</c:f>
              <c:strCache>
                <c:ptCount val="1"/>
                <c:pt idx="0">
                  <c:v>sin(x)+1</c:v>
                </c:pt>
              </c:strCache>
            </c:strRef>
          </c:tx>
          <c:marker>
            <c:symbol val="none"/>
          </c:marker>
          <c:xVal>
            <c:numRef>
              <c:f>Sin!$A$3:$A$27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Sin!$C$3:$C$27</c:f>
              <c:numCache>
                <c:formatCode>#,##0.00</c:formatCode>
                <c:ptCount val="25"/>
                <c:pt idx="0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Sin!$D$2</c:f>
              <c:strCache>
                <c:ptCount val="1"/>
                <c:pt idx="0">
                  <c:v>2*sin(x)</c:v>
                </c:pt>
              </c:strCache>
            </c:strRef>
          </c:tx>
          <c:marker>
            <c:symbol val="none"/>
          </c:marker>
          <c:xVal>
            <c:numRef>
              <c:f>Sin!$A$3:$A$27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Sin!$D$3:$D$27</c:f>
              <c:numCache>
                <c:formatCode>#,##0.00</c:formatCode>
                <c:ptCount val="25"/>
                <c:pt idx="0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Sin!$E$2</c:f>
              <c:strCache>
                <c:ptCount val="1"/>
                <c:pt idx="0">
                  <c:v>sin(x+1)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Sin!$A$3:$A$27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Sin!$E$3:$E$27</c:f>
              <c:numCache>
                <c:formatCode>#,##0.00</c:formatCode>
                <c:ptCount val="25"/>
                <c:pt idx="0">
                  <c:v>0.8414709848078965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Sin!$F$2</c:f>
              <c:strCache>
                <c:ptCount val="1"/>
                <c:pt idx="0">
                  <c:v>sin(2*x)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Sin!$A$3:$A$27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Sin!$F$3:$F$27</c:f>
              <c:numCache>
                <c:formatCode>#,##0.00</c:formatCode>
                <c:ptCount val="25"/>
                <c:pt idx="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70272"/>
        <c:axId val="75671808"/>
      </c:scatterChart>
      <c:valAx>
        <c:axId val="756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671808"/>
        <c:crosses val="autoZero"/>
        <c:crossBetween val="midCat"/>
      </c:valAx>
      <c:valAx>
        <c:axId val="756718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670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781282154036109"/>
          <c:y val="3.8320209973753284E-3"/>
          <c:w val="0.14035171325730089"/>
          <c:h val="0.1867586922005119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Sin!$I$4</c:f>
              <c:strCache>
                <c:ptCount val="1"/>
                <c:pt idx="0">
                  <c:v>f(x)</c:v>
                </c:pt>
              </c:strCache>
            </c:strRef>
          </c:tx>
          <c:marker>
            <c:symbol val="square"/>
            <c:size val="7"/>
          </c:marker>
          <c:val>
            <c:numRef>
              <c:f>Sin!$J$4:$O$4</c:f>
              <c:numCache>
                <c:formatCode>0.0</c:formatCode>
                <c:ptCount val="6"/>
                <c:pt idx="0" formatCode="General">
                  <c:v>#N/A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-3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Sin!$I$5</c:f>
              <c:strCache>
                <c:ptCount val="1"/>
                <c:pt idx="0">
                  <c:v>* 1/3 </c:v>
                </c:pt>
              </c:strCache>
            </c:strRef>
          </c:tx>
          <c:val>
            <c:numRef>
              <c:f>Sin!$J$5:$O$5</c:f>
              <c:numCache>
                <c:formatCode>0.0</c:formatCode>
                <c:ptCount val="6"/>
                <c:pt idx="0" formatCode="General">
                  <c:v>#N/A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-1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Sin!$I$6</c:f>
              <c:strCache>
                <c:ptCount val="1"/>
                <c:pt idx="0">
                  <c:v>* -1</c:v>
                </c:pt>
              </c:strCache>
            </c:strRef>
          </c:tx>
          <c:marker>
            <c:symbol val="square"/>
            <c:size val="7"/>
          </c:marker>
          <c:val>
            <c:numRef>
              <c:f>Sin!$J$6:$O$6</c:f>
              <c:numCache>
                <c:formatCode>0.0</c:formatCode>
                <c:ptCount val="6"/>
                <c:pt idx="0" formatCode="General">
                  <c:v>#N/A</c:v>
                </c:pt>
                <c:pt idx="1">
                  <c:v>0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Sin!$I$7</c:f>
              <c:strCache>
                <c:ptCount val="1"/>
                <c:pt idx="0">
                  <c:v>- 2</c:v>
                </c:pt>
              </c:strCache>
            </c:strRef>
          </c:tx>
          <c:marker>
            <c:symbol val="square"/>
            <c:size val="7"/>
          </c:marker>
          <c:val>
            <c:numRef>
              <c:f>Sin!$J$7:$O$7</c:f>
              <c:numCache>
                <c:formatCode>0.0</c:formatCode>
                <c:ptCount val="6"/>
                <c:pt idx="0" formatCode="General">
                  <c:v>#N/A</c:v>
                </c:pt>
                <c:pt idx="1">
                  <c:v>-2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Sin!$I$8</c:f>
              <c:strCache>
                <c:ptCount val="1"/>
                <c:pt idx="0">
                  <c:v>(x+1)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7"/>
            <c:spPr>
              <a:solidFill>
                <a:schemeClr val="accent6"/>
              </a:solidFill>
              <a:ln w="0">
                <a:solidFill>
                  <a:schemeClr val="accent6"/>
                </a:solidFill>
              </a:ln>
            </c:spPr>
          </c:marker>
          <c:val>
            <c:numRef>
              <c:f>Sin!$J$8:$O$8</c:f>
              <c:numCache>
                <c:formatCode>0.0</c:formatCode>
                <c:ptCount val="6"/>
                <c:pt idx="0">
                  <c:v>-2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-2</c:v>
                </c:pt>
                <c:pt idx="5" formatCode="General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11232"/>
        <c:axId val="75713152"/>
      </c:lineChart>
      <c:catAx>
        <c:axId val="757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713152"/>
        <c:crosses val="autoZero"/>
        <c:auto val="1"/>
        <c:lblAlgn val="ctr"/>
        <c:lblOffset val="100"/>
        <c:noMultiLvlLbl val="0"/>
      </c:catAx>
      <c:valAx>
        <c:axId val="75713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711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5962379702537"/>
          <c:y val="5.7060367454068242E-2"/>
          <c:w val="0.83924037620297465"/>
          <c:h val="0.88587926509186354"/>
        </c:manualLayout>
      </c:layout>
      <c:scatterChart>
        <c:scatterStyle val="lineMarker"/>
        <c:varyColors val="0"/>
        <c:ser>
          <c:idx val="0"/>
          <c:order val="0"/>
          <c:tx>
            <c:strRef>
              <c:f>Cos!$B$2</c:f>
              <c:strCache>
                <c:ptCount val="1"/>
                <c:pt idx="0">
                  <c:v>cos(x)</c:v>
                </c:pt>
              </c:strCache>
            </c:strRef>
          </c:tx>
          <c:marker>
            <c:symbol val="none"/>
          </c:marker>
          <c:xVal>
            <c:numRef>
              <c:f>Cos!$A$3:$A$27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Cos!$B$3:$B$27</c:f>
              <c:numCache>
                <c:formatCode>#,##0.00</c:formatCode>
                <c:ptCount val="25"/>
                <c:pt idx="0">
                  <c:v>1</c:v>
                </c:pt>
                <c:pt idx="1">
                  <c:v>0.96592582628906831</c:v>
                </c:pt>
                <c:pt idx="2">
                  <c:v>0.86602540378443871</c:v>
                </c:pt>
                <c:pt idx="3">
                  <c:v>0.70710678118654757</c:v>
                </c:pt>
                <c:pt idx="4">
                  <c:v>0.50000000000000011</c:v>
                </c:pt>
                <c:pt idx="5">
                  <c:v>0.25881904510252074</c:v>
                </c:pt>
                <c:pt idx="6">
                  <c:v>6.1257422745431001E-17</c:v>
                </c:pt>
                <c:pt idx="7">
                  <c:v>-0.25881904510252085</c:v>
                </c:pt>
                <c:pt idx="8">
                  <c:v>-0.49999999999999978</c:v>
                </c:pt>
                <c:pt idx="9">
                  <c:v>-0.70710678118654746</c:v>
                </c:pt>
                <c:pt idx="10">
                  <c:v>-0.86602540378443871</c:v>
                </c:pt>
                <c:pt idx="11">
                  <c:v>-0.9659258262890682</c:v>
                </c:pt>
                <c:pt idx="12">
                  <c:v>-1</c:v>
                </c:pt>
                <c:pt idx="13">
                  <c:v>-0.96592582628906831</c:v>
                </c:pt>
                <c:pt idx="14">
                  <c:v>-0.8660254037844386</c:v>
                </c:pt>
                <c:pt idx="15">
                  <c:v>-0.70710678118654768</c:v>
                </c:pt>
                <c:pt idx="16">
                  <c:v>-0.50000000000000044</c:v>
                </c:pt>
                <c:pt idx="17">
                  <c:v>-0.25881904510252063</c:v>
                </c:pt>
                <c:pt idx="18">
                  <c:v>-1.83772268236293E-16</c:v>
                </c:pt>
                <c:pt idx="19">
                  <c:v>0.2588190451025203</c:v>
                </c:pt>
                <c:pt idx="20">
                  <c:v>0.50000000000000011</c:v>
                </c:pt>
                <c:pt idx="21">
                  <c:v>0.70710678118654735</c:v>
                </c:pt>
                <c:pt idx="22">
                  <c:v>0.86602540378443837</c:v>
                </c:pt>
                <c:pt idx="23">
                  <c:v>0.96592582628906831</c:v>
                </c:pt>
                <c:pt idx="24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Cos!$C$2</c:f>
              <c:strCache>
                <c:ptCount val="1"/>
                <c:pt idx="0">
                  <c:v>cos(x)+1</c:v>
                </c:pt>
              </c:strCache>
            </c:strRef>
          </c:tx>
          <c:marker>
            <c:symbol val="none"/>
          </c:marker>
          <c:xVal>
            <c:numRef>
              <c:f>Cos!$A$3:$A$27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Cos!$C$3:$C$27</c:f>
              <c:numCache>
                <c:formatCode>#,##0.00</c:formatCode>
                <c:ptCount val="25"/>
                <c:pt idx="0">
                  <c:v>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Cos!$D$2</c:f>
              <c:strCache>
                <c:ptCount val="1"/>
                <c:pt idx="0">
                  <c:v>2*cos(x)</c:v>
                </c:pt>
              </c:strCache>
            </c:strRef>
          </c:tx>
          <c:marker>
            <c:symbol val="none"/>
          </c:marker>
          <c:xVal>
            <c:numRef>
              <c:f>Cos!$A$3:$A$27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Cos!$D$3:$D$27</c:f>
              <c:numCache>
                <c:formatCode>#,##0.00</c:formatCode>
                <c:ptCount val="25"/>
                <c:pt idx="0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Cos!$E$2</c:f>
              <c:strCache>
                <c:ptCount val="1"/>
                <c:pt idx="0">
                  <c:v>cos(x+1)</c:v>
                </c:pt>
              </c:strCache>
            </c:strRef>
          </c:tx>
          <c:marker>
            <c:symbol val="none"/>
          </c:marker>
          <c:xVal>
            <c:numRef>
              <c:f>Cos!$A$3:$A$27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Cos!$E$3:$E$27</c:f>
              <c:numCache>
                <c:formatCode>#,##0.00</c:formatCode>
                <c:ptCount val="25"/>
                <c:pt idx="0">
                  <c:v>0.54030230586813977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Cos!$F$2</c:f>
              <c:strCache>
                <c:ptCount val="1"/>
                <c:pt idx="0">
                  <c:v>cos(2*x)</c:v>
                </c:pt>
              </c:strCache>
            </c:strRef>
          </c:tx>
          <c:marker>
            <c:symbol val="none"/>
          </c:marker>
          <c:xVal>
            <c:numRef>
              <c:f>Cos!$A$3:$A$27</c:f>
              <c:numCache>
                <c:formatCode>General</c:formatCode>
                <c:ptCount val="2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</c:numCache>
            </c:numRef>
          </c:xVal>
          <c:yVal>
            <c:numRef>
              <c:f>Cos!$F$3:$F$27</c:f>
              <c:numCache>
                <c:formatCode>#,##0.00</c:formatCode>
                <c:ptCount val="25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765632"/>
        <c:axId val="75767168"/>
      </c:scatterChart>
      <c:valAx>
        <c:axId val="757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767168"/>
        <c:crosses val="autoZero"/>
        <c:crossBetween val="midCat"/>
      </c:valAx>
      <c:valAx>
        <c:axId val="75767168"/>
        <c:scaling>
          <c:orientation val="minMax"/>
          <c:max val="1.5"/>
          <c:min val="-1.5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7656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873994638069703"/>
          <c:y val="0.66869913422994698"/>
          <c:w val="0.12744435765904596"/>
          <c:h val="0.27256286023160331"/>
        </c:manualLayout>
      </c:layout>
      <c:overlay val="0"/>
      <c:spPr>
        <a:solidFill>
          <a:schemeClr val="bg2"/>
        </a:solidFill>
        <a:ln>
          <a:solidFill>
            <a:schemeClr val="tx1"/>
          </a:solidFill>
        </a:ln>
      </c:spPr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Tan!$B$2</c:f>
              <c:strCache>
                <c:ptCount val="1"/>
                <c:pt idx="0">
                  <c:v>Tan</c:v>
                </c:pt>
              </c:strCache>
            </c:strRef>
          </c:tx>
          <c:spPr>
            <a:ln w="28575">
              <a:noFill/>
            </a:ln>
          </c:spPr>
          <c:xVal>
            <c:numRef>
              <c:f>Tan!$A$3:$A$39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Tan!$B$3:$B$39</c:f>
              <c:numCache>
                <c:formatCode>General</c:formatCode>
                <c:ptCount val="37"/>
                <c:pt idx="0">
                  <c:v>0</c:v>
                </c:pt>
                <c:pt idx="1">
                  <c:v>0.17632698070846498</c:v>
                </c:pt>
                <c:pt idx="2">
                  <c:v>0.36397023426620234</c:v>
                </c:pt>
                <c:pt idx="3">
                  <c:v>0.57735026918962573</c:v>
                </c:pt>
                <c:pt idx="4">
                  <c:v>0.83909963117727993</c:v>
                </c:pt>
                <c:pt idx="5">
                  <c:v>1.19175359259421</c:v>
                </c:pt>
                <c:pt idx="6">
                  <c:v>1.7320508075688767</c:v>
                </c:pt>
                <c:pt idx="7">
                  <c:v>2.7474774194546216</c:v>
                </c:pt>
                <c:pt idx="8">
                  <c:v>5.6712818196177066</c:v>
                </c:pt>
                <c:pt idx="9">
                  <c:v>1.6324552277619072E+16</c:v>
                </c:pt>
                <c:pt idx="10">
                  <c:v>-5.6712818196177111</c:v>
                </c:pt>
                <c:pt idx="11">
                  <c:v>-2.7474774194546225</c:v>
                </c:pt>
                <c:pt idx="12">
                  <c:v>-1.7320508075688783</c:v>
                </c:pt>
                <c:pt idx="13">
                  <c:v>-1.19175359259421</c:v>
                </c:pt>
                <c:pt idx="14">
                  <c:v>-0.83909963117728037</c:v>
                </c:pt>
                <c:pt idx="15">
                  <c:v>-0.57735026918962573</c:v>
                </c:pt>
                <c:pt idx="16">
                  <c:v>-0.36397023426620256</c:v>
                </c:pt>
                <c:pt idx="17">
                  <c:v>-0.17632698070846489</c:v>
                </c:pt>
                <c:pt idx="18">
                  <c:v>-1.22514845490862E-16</c:v>
                </c:pt>
                <c:pt idx="19">
                  <c:v>0.17632698070846509</c:v>
                </c:pt>
                <c:pt idx="20">
                  <c:v>0.36397023426620229</c:v>
                </c:pt>
                <c:pt idx="21">
                  <c:v>0.57735026918962595</c:v>
                </c:pt>
                <c:pt idx="22">
                  <c:v>0.83909963117727993</c:v>
                </c:pt>
                <c:pt idx="23">
                  <c:v>1.1917535925942093</c:v>
                </c:pt>
                <c:pt idx="24">
                  <c:v>1.7320508075688754</c:v>
                </c:pt>
                <c:pt idx="25">
                  <c:v>2.7474774194546243</c:v>
                </c:pt>
                <c:pt idx="26">
                  <c:v>5.6712818196177102</c:v>
                </c:pt>
                <c:pt idx="27">
                  <c:v>5441517425873024</c:v>
                </c:pt>
                <c:pt idx="28">
                  <c:v>-5.6712818196177226</c:v>
                </c:pt>
                <c:pt idx="29">
                  <c:v>-2.7474774194546199</c:v>
                </c:pt>
                <c:pt idx="30">
                  <c:v>-1.732050807568877</c:v>
                </c:pt>
                <c:pt idx="31">
                  <c:v>-1.1917535925942102</c:v>
                </c:pt>
                <c:pt idx="32">
                  <c:v>-0.83909963117728059</c:v>
                </c:pt>
                <c:pt idx="33">
                  <c:v>-0.57735026918962651</c:v>
                </c:pt>
                <c:pt idx="34">
                  <c:v>-0.36397023426620218</c:v>
                </c:pt>
                <c:pt idx="35">
                  <c:v>-0.176326980708465</c:v>
                </c:pt>
                <c:pt idx="36">
                  <c:v>-2.45029690981724E-16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8592"/>
        <c:axId val="75840128"/>
      </c:scatterChart>
      <c:valAx>
        <c:axId val="7583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840128"/>
        <c:crosses val="autoZero"/>
        <c:crossBetween val="midCat"/>
      </c:valAx>
      <c:valAx>
        <c:axId val="75840128"/>
        <c:scaling>
          <c:orientation val="minMax"/>
          <c:max val="7"/>
          <c:min val="-7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838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Tan!$L$2</c:f>
              <c:strCache>
                <c:ptCount val="1"/>
                <c:pt idx="0">
                  <c:v>Cot</c:v>
                </c:pt>
              </c:strCache>
            </c:strRef>
          </c:tx>
          <c:spPr>
            <a:ln w="28575">
              <a:noFill/>
            </a:ln>
          </c:spPr>
          <c:xVal>
            <c:numRef>
              <c:f>Tan!$K$3:$K$39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Tan!$L$3:$L$39</c:f>
              <c:numCache>
                <c:formatCode>General</c:formatCode>
                <c:ptCount val="37"/>
                <c:pt idx="0">
                  <c:v>0</c:v>
                </c:pt>
                <c:pt idx="1">
                  <c:v>5.6712818196177093</c:v>
                </c:pt>
                <c:pt idx="2">
                  <c:v>2.7474774194546225</c:v>
                </c:pt>
                <c:pt idx="3">
                  <c:v>1.7320508075688774</c:v>
                </c:pt>
                <c:pt idx="4">
                  <c:v>1.19175359259421</c:v>
                </c:pt>
                <c:pt idx="5">
                  <c:v>0.83909963117728004</c:v>
                </c:pt>
                <c:pt idx="6">
                  <c:v>0.57735026918962595</c:v>
                </c:pt>
                <c:pt idx="7">
                  <c:v>0.36397023426620245</c:v>
                </c:pt>
                <c:pt idx="8">
                  <c:v>0.17632698070846506</c:v>
                </c:pt>
                <c:pt idx="9">
                  <c:v>6.1257422745431001E-17</c:v>
                </c:pt>
                <c:pt idx="10">
                  <c:v>-0.17632698070846492</c:v>
                </c:pt>
                <c:pt idx="11">
                  <c:v>-0.36397023426620234</c:v>
                </c:pt>
                <c:pt idx="12">
                  <c:v>-0.5773502691896254</c:v>
                </c:pt>
                <c:pt idx="13">
                  <c:v>-0.83909963117728004</c:v>
                </c:pt>
                <c:pt idx="14">
                  <c:v>-1.1917535925942095</c:v>
                </c:pt>
                <c:pt idx="15">
                  <c:v>-1.7320508075688774</c:v>
                </c:pt>
                <c:pt idx="16">
                  <c:v>-2.7474774194546208</c:v>
                </c:pt>
                <c:pt idx="17">
                  <c:v>-5.6712818196177119</c:v>
                </c:pt>
                <c:pt idx="18">
                  <c:v>-8162276138809536</c:v>
                </c:pt>
                <c:pt idx="19">
                  <c:v>5.6712818196177057</c:v>
                </c:pt>
                <c:pt idx="20">
                  <c:v>2.747477419454623</c:v>
                </c:pt>
                <c:pt idx="21">
                  <c:v>1.7320508075688767</c:v>
                </c:pt>
                <c:pt idx="22">
                  <c:v>1.19175359259421</c:v>
                </c:pt>
                <c:pt idx="23">
                  <c:v>0.83909963117728048</c:v>
                </c:pt>
                <c:pt idx="24">
                  <c:v>0.5773502691896264</c:v>
                </c:pt>
                <c:pt idx="25">
                  <c:v>0.36397023426620206</c:v>
                </c:pt>
                <c:pt idx="26">
                  <c:v>0.17632698070846495</c:v>
                </c:pt>
                <c:pt idx="27">
                  <c:v>1.83772268236293E-16</c:v>
                </c:pt>
                <c:pt idx="28">
                  <c:v>-0.17632698070846456</c:v>
                </c:pt>
                <c:pt idx="29">
                  <c:v>-0.36397023426620267</c:v>
                </c:pt>
                <c:pt idx="30">
                  <c:v>-0.57735026918962584</c:v>
                </c:pt>
                <c:pt idx="31">
                  <c:v>-0.83909963117727981</c:v>
                </c:pt>
                <c:pt idx="32">
                  <c:v>-1.1917535925942091</c:v>
                </c:pt>
                <c:pt idx="33">
                  <c:v>-1.732050807568875</c:v>
                </c:pt>
                <c:pt idx="34">
                  <c:v>-2.7474774194546239</c:v>
                </c:pt>
                <c:pt idx="35">
                  <c:v>-5.6712818196177084</c:v>
                </c:pt>
                <c:pt idx="36">
                  <c:v>-4081138069404768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56512"/>
        <c:axId val="75886976"/>
      </c:scatterChart>
      <c:valAx>
        <c:axId val="758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886976"/>
        <c:crosses val="autoZero"/>
        <c:crossBetween val="midCat"/>
      </c:valAx>
      <c:valAx>
        <c:axId val="75886976"/>
        <c:scaling>
          <c:orientation val="minMax"/>
          <c:max val="7"/>
          <c:min val="-7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856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Sec!$B$2</c:f>
              <c:strCache>
                <c:ptCount val="1"/>
                <c:pt idx="0">
                  <c:v>Sec</c:v>
                </c:pt>
              </c:strCache>
            </c:strRef>
          </c:tx>
          <c:spPr>
            <a:ln w="28575">
              <a:noFill/>
            </a:ln>
          </c:spPr>
          <c:xVal>
            <c:numRef>
              <c:f>Sec!$A$3:$A$39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Sec!$B$3:$B$39</c:f>
              <c:numCache>
                <c:formatCode>General</c:formatCode>
                <c:ptCount val="37"/>
                <c:pt idx="0">
                  <c:v>1</c:v>
                </c:pt>
                <c:pt idx="1">
                  <c:v>1.0154266118857451</c:v>
                </c:pt>
                <c:pt idx="2">
                  <c:v>1.0641777724759121</c:v>
                </c:pt>
                <c:pt idx="3">
                  <c:v>1.1547005383792515</c:v>
                </c:pt>
                <c:pt idx="4">
                  <c:v>1.3054072893322786</c:v>
                </c:pt>
                <c:pt idx="5">
                  <c:v>1.5557238268604123</c:v>
                </c:pt>
                <c:pt idx="6">
                  <c:v>1.9999999999999996</c:v>
                </c:pt>
                <c:pt idx="7">
                  <c:v>2.9238044001630863</c:v>
                </c:pt>
                <c:pt idx="8">
                  <c:v>5.758770483143631</c:v>
                </c:pt>
                <c:pt idx="9">
                  <c:v>1.6324552277619072E+16</c:v>
                </c:pt>
                <c:pt idx="10">
                  <c:v>-5.7587704831436346</c:v>
                </c:pt>
                <c:pt idx="11">
                  <c:v>-2.9238044001630876</c:v>
                </c:pt>
                <c:pt idx="12">
                  <c:v>-2.0000000000000009</c:v>
                </c:pt>
                <c:pt idx="13">
                  <c:v>-1.5557238268604123</c:v>
                </c:pt>
                <c:pt idx="14">
                  <c:v>-1.3054072893322788</c:v>
                </c:pt>
                <c:pt idx="15">
                  <c:v>-1.1547005383792515</c:v>
                </c:pt>
                <c:pt idx="16">
                  <c:v>-1.0641777724759123</c:v>
                </c:pt>
                <c:pt idx="17">
                  <c:v>-1.0154266118857451</c:v>
                </c:pt>
                <c:pt idx="18">
                  <c:v>-1</c:v>
                </c:pt>
                <c:pt idx="19">
                  <c:v>-1.0154266118857451</c:v>
                </c:pt>
                <c:pt idx="20">
                  <c:v>-1.0641777724759121</c:v>
                </c:pt>
                <c:pt idx="21">
                  <c:v>-1.1547005383792517</c:v>
                </c:pt>
                <c:pt idx="22">
                  <c:v>-1.3054072893322786</c:v>
                </c:pt>
                <c:pt idx="23">
                  <c:v>-1.5557238268604119</c:v>
                </c:pt>
                <c:pt idx="24">
                  <c:v>-1.9999999999999982</c:v>
                </c:pt>
                <c:pt idx="25">
                  <c:v>-2.923804400163089</c:v>
                </c:pt>
                <c:pt idx="26">
                  <c:v>-5.7587704831436337</c:v>
                </c:pt>
                <c:pt idx="27">
                  <c:v>-5441517425873024</c:v>
                </c:pt>
                <c:pt idx="28">
                  <c:v>5.7587704831436461</c:v>
                </c:pt>
                <c:pt idx="29">
                  <c:v>2.923804400163085</c:v>
                </c:pt>
                <c:pt idx="30">
                  <c:v>1.9999999999999996</c:v>
                </c:pt>
                <c:pt idx="31">
                  <c:v>1.5557238268604126</c:v>
                </c:pt>
                <c:pt idx="32">
                  <c:v>1.305407289332279</c:v>
                </c:pt>
                <c:pt idx="33">
                  <c:v>1.1547005383792519</c:v>
                </c:pt>
                <c:pt idx="34">
                  <c:v>1.0641777724759121</c:v>
                </c:pt>
                <c:pt idx="35">
                  <c:v>1.0154266118857451</c:v>
                </c:pt>
                <c:pt idx="3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792768"/>
        <c:axId val="75923456"/>
      </c:scatterChart>
      <c:valAx>
        <c:axId val="757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923456"/>
        <c:crosses val="autoZero"/>
        <c:crossBetween val="midCat"/>
      </c:valAx>
      <c:valAx>
        <c:axId val="75923456"/>
        <c:scaling>
          <c:orientation val="minMax"/>
          <c:max val="7"/>
          <c:min val="-7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792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Sec!$L$2</c:f>
              <c:strCache>
                <c:ptCount val="1"/>
                <c:pt idx="0">
                  <c:v>Csc</c:v>
                </c:pt>
              </c:strCache>
            </c:strRef>
          </c:tx>
          <c:spPr>
            <a:ln w="28575">
              <a:noFill/>
            </a:ln>
          </c:spPr>
          <c:xVal>
            <c:numRef>
              <c:f>Sec!$K$3:$K$39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Sec!$L$3:$L$39</c:f>
              <c:numCache>
                <c:formatCode>General</c:formatCode>
                <c:ptCount val="37"/>
                <c:pt idx="0">
                  <c:v>0</c:v>
                </c:pt>
                <c:pt idx="1">
                  <c:v>5.7587704831436337</c:v>
                </c:pt>
                <c:pt idx="2">
                  <c:v>2.9238044001630876</c:v>
                </c:pt>
                <c:pt idx="3">
                  <c:v>2.0000000000000004</c:v>
                </c:pt>
                <c:pt idx="4">
                  <c:v>1.5557238268604126</c:v>
                </c:pt>
                <c:pt idx="5">
                  <c:v>1.3054072893322786</c:v>
                </c:pt>
                <c:pt idx="6">
                  <c:v>1.1547005383792517</c:v>
                </c:pt>
                <c:pt idx="7">
                  <c:v>1.0641777724759123</c:v>
                </c:pt>
                <c:pt idx="8">
                  <c:v>1.0154266118857451</c:v>
                </c:pt>
                <c:pt idx="9">
                  <c:v>1</c:v>
                </c:pt>
                <c:pt idx="10">
                  <c:v>1.0154266118857451</c:v>
                </c:pt>
                <c:pt idx="11">
                  <c:v>1.0641777724759121</c:v>
                </c:pt>
                <c:pt idx="12">
                  <c:v>1.1547005383792515</c:v>
                </c:pt>
                <c:pt idx="13">
                  <c:v>1.3054072893322786</c:v>
                </c:pt>
                <c:pt idx="14">
                  <c:v>1.5557238268604119</c:v>
                </c:pt>
                <c:pt idx="15">
                  <c:v>2.0000000000000004</c:v>
                </c:pt>
                <c:pt idx="16">
                  <c:v>2.9238044001630858</c:v>
                </c:pt>
                <c:pt idx="17">
                  <c:v>5.7587704831436364</c:v>
                </c:pt>
                <c:pt idx="18">
                  <c:v>8162276138809536</c:v>
                </c:pt>
                <c:pt idx="19">
                  <c:v>-5.7587704831436293</c:v>
                </c:pt>
                <c:pt idx="20">
                  <c:v>-2.9238044001630881</c:v>
                </c:pt>
                <c:pt idx="21">
                  <c:v>-1.9999999999999996</c:v>
                </c:pt>
                <c:pt idx="22">
                  <c:v>-1.5557238268604126</c:v>
                </c:pt>
                <c:pt idx="23">
                  <c:v>-1.3054072893322788</c:v>
                </c:pt>
                <c:pt idx="24">
                  <c:v>-1.1547005383792519</c:v>
                </c:pt>
                <c:pt idx="25">
                  <c:v>-1.0641777724759121</c:v>
                </c:pt>
                <c:pt idx="26">
                  <c:v>-1.0154266118857451</c:v>
                </c:pt>
                <c:pt idx="27">
                  <c:v>-1</c:v>
                </c:pt>
                <c:pt idx="28">
                  <c:v>-1.0154266118857449</c:v>
                </c:pt>
                <c:pt idx="29">
                  <c:v>-1.0641777724759123</c:v>
                </c:pt>
                <c:pt idx="30">
                  <c:v>-1.1547005383792517</c:v>
                </c:pt>
                <c:pt idx="31">
                  <c:v>-1.3054072893322783</c:v>
                </c:pt>
                <c:pt idx="32">
                  <c:v>-1.5557238268604117</c:v>
                </c:pt>
                <c:pt idx="33">
                  <c:v>-1.9999999999999982</c:v>
                </c:pt>
                <c:pt idx="34">
                  <c:v>-2.9238044001630885</c:v>
                </c:pt>
                <c:pt idx="35">
                  <c:v>-5.7587704831436319</c:v>
                </c:pt>
                <c:pt idx="36">
                  <c:v>-4081138069404768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31008"/>
        <c:axId val="75945088"/>
      </c:scatterChart>
      <c:valAx>
        <c:axId val="759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945088"/>
        <c:crosses val="autoZero"/>
        <c:crossBetween val="midCat"/>
      </c:valAx>
      <c:valAx>
        <c:axId val="75945088"/>
        <c:scaling>
          <c:orientation val="minMax"/>
          <c:max val="7"/>
          <c:min val="-7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931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7</xdr:row>
      <xdr:rowOff>19050</xdr:rowOff>
    </xdr:from>
    <xdr:to>
      <xdr:col>15</xdr:col>
      <xdr:colOff>590550</xdr:colOff>
      <xdr:row>40</xdr:row>
      <xdr:rowOff>19050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104775</xdr:rowOff>
    </xdr:from>
    <xdr:to>
      <xdr:col>6</xdr:col>
      <xdr:colOff>7143750</xdr:colOff>
      <xdr:row>27</xdr:row>
      <xdr:rowOff>0</xdr:rowOff>
    </xdr:to>
    <xdr:graphicFrame macro="">
      <xdr:nvGraphicFramePr>
        <xdr:cNvPr id="16078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352425</xdr:colOff>
      <xdr:row>1</xdr:row>
      <xdr:rowOff>57150</xdr:rowOff>
    </xdr:from>
    <xdr:to>
      <xdr:col>23</xdr:col>
      <xdr:colOff>47625</xdr:colOff>
      <xdr:row>13</xdr:row>
      <xdr:rowOff>38100</xdr:rowOff>
    </xdr:to>
    <xdr:graphicFrame macro="">
      <xdr:nvGraphicFramePr>
        <xdr:cNvPr id="16078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128587</xdr:rowOff>
    </xdr:from>
    <xdr:to>
      <xdr:col>6</xdr:col>
      <xdr:colOff>7296150</xdr:colOff>
      <xdr:row>21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14287</xdr:rowOff>
    </xdr:from>
    <xdr:to>
      <xdr:col>9</xdr:col>
      <xdr:colOff>466725</xdr:colOff>
      <xdr:row>10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161925</xdr:colOff>
      <xdr:row>11</xdr:row>
      <xdr:rowOff>90487</xdr:rowOff>
    </xdr:from>
    <xdr:to>
      <xdr:col>9</xdr:col>
      <xdr:colOff>466725</xdr:colOff>
      <xdr:row>20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157162</xdr:rowOff>
    </xdr:from>
    <xdr:to>
      <xdr:col>9</xdr:col>
      <xdr:colOff>457200</xdr:colOff>
      <xdr:row>10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11</xdr:row>
      <xdr:rowOff>119062</xdr:rowOff>
    </xdr:from>
    <xdr:to>
      <xdr:col>9</xdr:col>
      <xdr:colOff>438150</xdr:colOff>
      <xdr:row>20</xdr:row>
      <xdr:rowOff>204787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TT/MA1210%20College%20Math%201/2011-12/GE127%20College%20Math%201/2011-06/0812/CYCLSAH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/>
  </sheetViews>
  <sheetFormatPr defaultRowHeight="12.75" x14ac:dyDescent="0.2"/>
  <sheetData>
    <row r="1" spans="1:6" ht="15.75" x14ac:dyDescent="0.25">
      <c r="A1" s="25" t="s">
        <v>30</v>
      </c>
    </row>
    <row r="2" spans="1:6" x14ac:dyDescent="0.2">
      <c r="A2" s="26"/>
    </row>
    <row r="3" spans="1:6" ht="18" x14ac:dyDescent="0.25">
      <c r="B3" s="2"/>
      <c r="C3" s="37" t="s">
        <v>8</v>
      </c>
      <c r="D3" s="38">
        <v>1</v>
      </c>
    </row>
    <row r="4" spans="1:6" ht="18" x14ac:dyDescent="0.25">
      <c r="B4" s="2"/>
      <c r="C4" s="39" t="s">
        <v>9</v>
      </c>
      <c r="D4" s="40">
        <v>1</v>
      </c>
    </row>
    <row r="5" spans="1:6" ht="18" x14ac:dyDescent="0.25">
      <c r="B5" s="37"/>
      <c r="C5" s="39" t="s">
        <v>10</v>
      </c>
      <c r="D5" s="40">
        <v>1</v>
      </c>
      <c r="E5" s="29"/>
    </row>
    <row r="6" spans="1:6" ht="18" x14ac:dyDescent="0.25">
      <c r="B6" s="37"/>
      <c r="C6" s="37" t="s">
        <v>11</v>
      </c>
      <c r="D6" s="41">
        <v>0</v>
      </c>
      <c r="E6" s="29"/>
    </row>
    <row r="7" spans="1:6" x14ac:dyDescent="0.2">
      <c r="B7" s="28"/>
      <c r="C7" s="28"/>
      <c r="D7" s="30"/>
      <c r="E7" s="29"/>
    </row>
    <row r="8" spans="1:6" ht="15.75" x14ac:dyDescent="0.25">
      <c r="A8" s="31" t="s">
        <v>12</v>
      </c>
      <c r="B8" s="32" t="s">
        <v>13</v>
      </c>
      <c r="C8" s="29"/>
      <c r="D8" s="33" t="s">
        <v>14</v>
      </c>
      <c r="F8" s="29"/>
    </row>
    <row r="9" spans="1:6" ht="15.75" thickBot="1" x14ac:dyDescent="0.25">
      <c r="A9" s="34" t="s">
        <v>15</v>
      </c>
      <c r="B9" s="34" t="s">
        <v>16</v>
      </c>
      <c r="C9" s="34" t="s">
        <v>17</v>
      </c>
      <c r="D9" s="34" t="s">
        <v>1</v>
      </c>
    </row>
    <row r="10" spans="1:6" ht="15.75" thickTop="1" x14ac:dyDescent="0.2">
      <c r="A10" s="27">
        <v>1922</v>
      </c>
      <c r="B10" s="35">
        <v>643.5</v>
      </c>
      <c r="C10" s="35">
        <f t="shared" ref="C10:C73" si="0">AVERAGE(B$10:B$107)</f>
        <v>651.12821224489801</v>
      </c>
      <c r="D10" s="35">
        <f>D$3*SIN(A10*D$4-D$5)+D$6</f>
        <v>-0.9964818163179523</v>
      </c>
    </row>
    <row r="11" spans="1:6" ht="15" x14ac:dyDescent="0.2">
      <c r="A11" s="27">
        <v>1923</v>
      </c>
      <c r="B11" s="35">
        <v>642.62120000000004</v>
      </c>
      <c r="C11" s="35">
        <f t="shared" si="0"/>
        <v>651.12821224489801</v>
      </c>
      <c r="D11" s="35">
        <f t="shared" ref="D11:D74" si="1">D$3*SIN(A11*D$4-D$5)+D$6</f>
        <v>-0.60892447204347677</v>
      </c>
    </row>
    <row r="12" spans="1:6" ht="15" x14ac:dyDescent="0.2">
      <c r="A12" s="27">
        <v>1924</v>
      </c>
      <c r="B12" s="35">
        <v>706.90300000000002</v>
      </c>
      <c r="C12" s="35">
        <f t="shared" si="0"/>
        <v>651.12821224489801</v>
      </c>
      <c r="D12" s="35">
        <f t="shared" si="1"/>
        <v>0.3384752236286922</v>
      </c>
    </row>
    <row r="13" spans="1:6" ht="15" x14ac:dyDescent="0.2">
      <c r="A13" s="27">
        <v>1925</v>
      </c>
      <c r="B13" s="35">
        <v>680.46759999999995</v>
      </c>
      <c r="C13" s="35">
        <f t="shared" si="0"/>
        <v>651.12821224489801</v>
      </c>
      <c r="D13" s="35">
        <f t="shared" si="1"/>
        <v>0.97468235965511008</v>
      </c>
    </row>
    <row r="14" spans="1:6" ht="15" x14ac:dyDescent="0.2">
      <c r="A14" s="27">
        <v>1926</v>
      </c>
      <c r="B14" s="35">
        <v>658.62570000000005</v>
      </c>
      <c r="C14" s="35">
        <f t="shared" si="0"/>
        <v>651.12821224489801</v>
      </c>
      <c r="D14" s="35">
        <f t="shared" si="1"/>
        <v>0.71477102919261859</v>
      </c>
    </row>
    <row r="15" spans="1:6" ht="15" x14ac:dyDescent="0.2">
      <c r="A15" s="27">
        <v>1927</v>
      </c>
      <c r="B15" s="35">
        <v>602.5</v>
      </c>
      <c r="C15" s="35">
        <f t="shared" si="0"/>
        <v>651.12821224489801</v>
      </c>
      <c r="D15" s="35">
        <f t="shared" si="1"/>
        <v>-0.20229748917407953</v>
      </c>
    </row>
    <row r="16" spans="1:6" ht="15" x14ac:dyDescent="0.2">
      <c r="A16" s="27">
        <v>1928</v>
      </c>
      <c r="B16" s="35">
        <v>748.42</v>
      </c>
      <c r="C16" s="35">
        <f t="shared" si="0"/>
        <v>651.12821224489801</v>
      </c>
      <c r="D16" s="35">
        <f t="shared" si="1"/>
        <v>-0.93337462893679901</v>
      </c>
    </row>
    <row r="17" spans="1:5" ht="15" x14ac:dyDescent="0.2">
      <c r="A17" s="27">
        <v>1929</v>
      </c>
      <c r="B17" s="35">
        <v>723.66970000000003</v>
      </c>
      <c r="C17" s="35">
        <f t="shared" si="0"/>
        <v>651.12821224489801</v>
      </c>
      <c r="D17" s="35">
        <f t="shared" si="1"/>
        <v>-0.80631143933266403</v>
      </c>
      <c r="E17" s="3"/>
    </row>
    <row r="18" spans="1:5" ht="15" x14ac:dyDescent="0.2">
      <c r="A18" s="27">
        <v>1930</v>
      </c>
      <c r="B18" s="35">
        <v>698.36860000000001</v>
      </c>
      <c r="C18" s="35">
        <f t="shared" si="0"/>
        <v>651.12821224489801</v>
      </c>
      <c r="D18" s="35">
        <f t="shared" si="1"/>
        <v>6.2070769098204942E-2</v>
      </c>
    </row>
    <row r="19" spans="1:5" ht="15" x14ac:dyDescent="0.2">
      <c r="A19" s="27">
        <v>1931</v>
      </c>
      <c r="B19" s="35">
        <v>720.76049999999998</v>
      </c>
      <c r="C19" s="35">
        <f t="shared" si="0"/>
        <v>651.12821224489801</v>
      </c>
      <c r="D19" s="35">
        <f t="shared" si="1"/>
        <v>0.87338539867420206</v>
      </c>
    </row>
    <row r="20" spans="1:5" ht="15" x14ac:dyDescent="0.2">
      <c r="A20" s="27">
        <v>1932</v>
      </c>
      <c r="B20" s="35">
        <v>712.50260000000003</v>
      </c>
      <c r="C20" s="35">
        <f t="shared" si="0"/>
        <v>651.12821224489801</v>
      </c>
      <c r="D20" s="35">
        <f t="shared" si="1"/>
        <v>0.88171352053226681</v>
      </c>
    </row>
    <row r="21" spans="1:5" ht="15" x14ac:dyDescent="0.2">
      <c r="A21" s="27">
        <v>1933</v>
      </c>
      <c r="B21" s="35">
        <v>767.8143</v>
      </c>
      <c r="C21" s="35">
        <f t="shared" si="0"/>
        <v>651.12821224489801</v>
      </c>
      <c r="D21" s="35">
        <f t="shared" si="1"/>
        <v>7.9398297843196158E-2</v>
      </c>
    </row>
    <row r="22" spans="1:5" ht="15" x14ac:dyDescent="0.2">
      <c r="A22" s="27">
        <v>1934</v>
      </c>
      <c r="B22" s="35">
        <v>635.15120000000002</v>
      </c>
      <c r="C22" s="35">
        <f t="shared" si="0"/>
        <v>651.12821224489801</v>
      </c>
      <c r="D22" s="35">
        <f t="shared" si="1"/>
        <v>-0.79591535371889832</v>
      </c>
    </row>
    <row r="23" spans="1:5" ht="15" x14ac:dyDescent="0.2">
      <c r="A23" s="27">
        <v>1935</v>
      </c>
      <c r="B23" s="35">
        <v>723.14419999999996</v>
      </c>
      <c r="C23" s="35">
        <f t="shared" si="0"/>
        <v>651.12821224489801</v>
      </c>
      <c r="D23" s="35">
        <f t="shared" si="1"/>
        <v>-0.93946809962354982</v>
      </c>
    </row>
    <row r="24" spans="1:5" ht="15" x14ac:dyDescent="0.2">
      <c r="A24" s="27">
        <v>1936</v>
      </c>
      <c r="B24" s="35">
        <v>779.53179999999998</v>
      </c>
      <c r="C24" s="35">
        <f t="shared" si="0"/>
        <v>651.12821224489801</v>
      </c>
      <c r="D24" s="35">
        <f t="shared" si="1"/>
        <v>-0.21927820731342798</v>
      </c>
    </row>
    <row r="25" spans="1:5" ht="15" x14ac:dyDescent="0.2">
      <c r="A25" s="27">
        <v>1937</v>
      </c>
      <c r="B25" s="35">
        <v>651.1</v>
      </c>
      <c r="C25" s="35">
        <f t="shared" si="0"/>
        <v>651.12821224489801</v>
      </c>
      <c r="D25" s="35">
        <f t="shared" si="1"/>
        <v>0.70251505754739563</v>
      </c>
    </row>
    <row r="26" spans="1:5" ht="15" x14ac:dyDescent="0.2">
      <c r="A26" s="27">
        <v>1938</v>
      </c>
      <c r="B26" s="35">
        <v>676.58669999999995</v>
      </c>
      <c r="C26" s="35">
        <f t="shared" si="0"/>
        <v>651.12821224489801</v>
      </c>
      <c r="D26" s="35">
        <f t="shared" si="1"/>
        <v>0.97841921831332146</v>
      </c>
    </row>
    <row r="27" spans="1:5" ht="15" x14ac:dyDescent="0.2">
      <c r="A27" s="27">
        <v>1939</v>
      </c>
      <c r="B27" s="35">
        <v>768.12950000000001</v>
      </c>
      <c r="C27" s="35">
        <f t="shared" si="0"/>
        <v>651.12821224489801</v>
      </c>
      <c r="D27" s="35">
        <f t="shared" si="1"/>
        <v>0.3547692619733851</v>
      </c>
    </row>
    <row r="28" spans="1:5" ht="15" x14ac:dyDescent="0.2">
      <c r="A28" s="27">
        <v>1940</v>
      </c>
      <c r="B28" s="35">
        <v>702.3</v>
      </c>
      <c r="C28" s="35">
        <f t="shared" si="0"/>
        <v>651.12821224489801</v>
      </c>
      <c r="D28" s="35">
        <f t="shared" si="1"/>
        <v>-0.59505391772260519</v>
      </c>
    </row>
    <row r="29" spans="1:5" ht="15" x14ac:dyDescent="0.2">
      <c r="A29" s="27">
        <v>1941</v>
      </c>
      <c r="B29" s="35">
        <v>713.2</v>
      </c>
      <c r="C29" s="35">
        <f t="shared" si="0"/>
        <v>651.12821224489801</v>
      </c>
      <c r="D29" s="35">
        <f t="shared" si="1"/>
        <v>-0.99778726969617282</v>
      </c>
    </row>
    <row r="30" spans="1:5" ht="15" x14ac:dyDescent="0.2">
      <c r="A30" s="27">
        <v>1942</v>
      </c>
      <c r="B30" s="35">
        <v>722.1</v>
      </c>
      <c r="C30" s="35">
        <f t="shared" si="0"/>
        <v>651.12821224489801</v>
      </c>
      <c r="D30" s="35">
        <f t="shared" si="1"/>
        <v>-0.48315960744283004</v>
      </c>
    </row>
    <row r="31" spans="1:5" ht="15" x14ac:dyDescent="0.2">
      <c r="A31" s="27">
        <v>1943</v>
      </c>
      <c r="B31" s="35">
        <v>720.77779999999996</v>
      </c>
      <c r="C31" s="35">
        <f t="shared" si="0"/>
        <v>651.12821224489801</v>
      </c>
      <c r="D31" s="35">
        <f t="shared" si="1"/>
        <v>0.47568276968876033</v>
      </c>
    </row>
    <row r="32" spans="1:5" ht="15" x14ac:dyDescent="0.2">
      <c r="A32" s="27">
        <v>1944</v>
      </c>
      <c r="B32" s="35">
        <v>750</v>
      </c>
      <c r="C32" s="35">
        <f t="shared" si="0"/>
        <v>651.12821224489801</v>
      </c>
      <c r="D32" s="35">
        <f t="shared" si="1"/>
        <v>0.99718460209199089</v>
      </c>
    </row>
    <row r="33" spans="1:7" ht="15" x14ac:dyDescent="0.2">
      <c r="A33" s="27">
        <v>1945</v>
      </c>
      <c r="B33" s="35">
        <v>717.9289</v>
      </c>
      <c r="C33" s="35">
        <f t="shared" si="0"/>
        <v>651.12821224489801</v>
      </c>
      <c r="D33" s="35">
        <f t="shared" si="1"/>
        <v>0.60187951008425178</v>
      </c>
      <c r="F33" s="3"/>
    </row>
    <row r="34" spans="1:7" ht="15" x14ac:dyDescent="0.2">
      <c r="A34" s="27">
        <v>1946</v>
      </c>
      <c r="B34" s="35">
        <v>777.70669999999996</v>
      </c>
      <c r="C34" s="35">
        <f t="shared" si="0"/>
        <v>651.12821224489801</v>
      </c>
      <c r="D34" s="35">
        <f t="shared" si="1"/>
        <v>-0.3467908277853759</v>
      </c>
    </row>
    <row r="35" spans="1:7" ht="15" x14ac:dyDescent="0.2">
      <c r="A35" s="27">
        <v>1947</v>
      </c>
      <c r="B35" s="35">
        <v>757.4</v>
      </c>
      <c r="C35" s="35">
        <f t="shared" si="0"/>
        <v>651.12821224489801</v>
      </c>
      <c r="D35" s="35">
        <f t="shared" si="1"/>
        <v>-0.9766232778969709</v>
      </c>
    </row>
    <row r="36" spans="1:7" ht="15" x14ac:dyDescent="0.2">
      <c r="A36" s="27">
        <v>1948</v>
      </c>
      <c r="B36" s="35">
        <v>802.3</v>
      </c>
      <c r="C36" s="35">
        <f t="shared" si="0"/>
        <v>651.12821224489801</v>
      </c>
      <c r="D36" s="35">
        <f t="shared" si="1"/>
        <v>-0.7085527902390929</v>
      </c>
    </row>
    <row r="37" spans="1:7" ht="15" x14ac:dyDescent="0.2">
      <c r="A37" s="27">
        <v>1949</v>
      </c>
      <c r="B37" s="35">
        <v>811.2</v>
      </c>
      <c r="C37" s="35">
        <f t="shared" si="0"/>
        <v>651.12821224489801</v>
      </c>
      <c r="D37" s="35">
        <f t="shared" si="1"/>
        <v>0.21095786510599851</v>
      </c>
    </row>
    <row r="38" spans="1:7" ht="15" x14ac:dyDescent="0.2">
      <c r="A38" s="27">
        <v>1950</v>
      </c>
      <c r="B38" s="35">
        <v>782.62890000000004</v>
      </c>
      <c r="C38" s="35">
        <f t="shared" si="0"/>
        <v>651.12821224489801</v>
      </c>
      <c r="D38" s="35">
        <f t="shared" si="1"/>
        <v>0.93651483215467479</v>
      </c>
    </row>
    <row r="39" spans="1:7" ht="15" x14ac:dyDescent="0.2">
      <c r="A39" s="27">
        <v>1951</v>
      </c>
      <c r="B39" s="35">
        <v>768.91560000000004</v>
      </c>
      <c r="C39" s="35">
        <f t="shared" si="0"/>
        <v>651.12821224489801</v>
      </c>
      <c r="D39" s="35">
        <f t="shared" si="1"/>
        <v>0.80104438147977075</v>
      </c>
    </row>
    <row r="40" spans="1:7" ht="15" x14ac:dyDescent="0.2">
      <c r="A40" s="27">
        <v>1952</v>
      </c>
      <c r="B40" s="35">
        <v>779.07330000000002</v>
      </c>
      <c r="C40" s="35">
        <f t="shared" si="0"/>
        <v>651.12821224489801</v>
      </c>
      <c r="D40" s="35">
        <f t="shared" si="1"/>
        <v>-7.0902579322199025E-2</v>
      </c>
    </row>
    <row r="41" spans="1:7" ht="15" x14ac:dyDescent="0.2">
      <c r="A41" s="27">
        <v>1953</v>
      </c>
      <c r="B41" s="35">
        <v>735.20889999999997</v>
      </c>
      <c r="C41" s="35">
        <f t="shared" si="0"/>
        <v>651.12821224489801</v>
      </c>
      <c r="D41" s="35">
        <f t="shared" si="1"/>
        <v>-0.87766203567933632</v>
      </c>
    </row>
    <row r="42" spans="1:7" ht="15" x14ac:dyDescent="0.2">
      <c r="A42" s="27">
        <v>1954</v>
      </c>
      <c r="B42" s="35">
        <v>760.33109999999999</v>
      </c>
      <c r="C42" s="35">
        <f t="shared" si="0"/>
        <v>651.12821224489801</v>
      </c>
      <c r="D42" s="35">
        <f t="shared" si="1"/>
        <v>-0.87750306397874289</v>
      </c>
    </row>
    <row r="43" spans="1:7" ht="15" x14ac:dyDescent="0.2">
      <c r="A43" s="27">
        <v>1955</v>
      </c>
      <c r="B43" s="35">
        <v>743.69330000000002</v>
      </c>
      <c r="C43" s="35">
        <f t="shared" si="0"/>
        <v>651.12821224489801</v>
      </c>
      <c r="D43" s="35">
        <f t="shared" si="1"/>
        <v>-7.0571822068808659E-2</v>
      </c>
      <c r="G43" s="36" t="s">
        <v>18</v>
      </c>
    </row>
    <row r="44" spans="1:7" ht="15" x14ac:dyDescent="0.2">
      <c r="A44" s="27">
        <v>1956</v>
      </c>
      <c r="B44" s="35">
        <v>676.70219999999995</v>
      </c>
      <c r="C44" s="35">
        <f t="shared" si="0"/>
        <v>651.12821224489801</v>
      </c>
      <c r="D44" s="35">
        <f t="shared" si="1"/>
        <v>0.80124282759255605</v>
      </c>
    </row>
    <row r="45" spans="1:7" ht="15" x14ac:dyDescent="0.2">
      <c r="A45" s="27">
        <v>1957</v>
      </c>
      <c r="B45" s="35">
        <v>753.25779999999997</v>
      </c>
      <c r="C45" s="35">
        <f t="shared" si="0"/>
        <v>651.12821224489801</v>
      </c>
      <c r="D45" s="35">
        <f t="shared" si="1"/>
        <v>0.93639851668594143</v>
      </c>
    </row>
    <row r="46" spans="1:7" ht="15" x14ac:dyDescent="0.2">
      <c r="A46" s="27">
        <v>1958</v>
      </c>
      <c r="B46" s="35">
        <v>723.97329999999999</v>
      </c>
      <c r="C46" s="35">
        <f t="shared" si="0"/>
        <v>651.12821224489801</v>
      </c>
      <c r="D46" s="35">
        <f t="shared" si="1"/>
        <v>0.2106337279612836</v>
      </c>
    </row>
    <row r="47" spans="1:7" ht="15" x14ac:dyDescent="0.2">
      <c r="A47" s="27">
        <v>1959</v>
      </c>
      <c r="B47" s="35">
        <v>674.8356</v>
      </c>
      <c r="C47" s="35">
        <f t="shared" si="0"/>
        <v>651.12821224489801</v>
      </c>
      <c r="D47" s="35">
        <f t="shared" si="1"/>
        <v>-0.70878673886377341</v>
      </c>
    </row>
    <row r="48" spans="1:7" ht="15" x14ac:dyDescent="0.2">
      <c r="A48" s="27">
        <v>1960</v>
      </c>
      <c r="B48" s="35">
        <v>655.30219999999997</v>
      </c>
      <c r="C48" s="35">
        <f t="shared" si="0"/>
        <v>651.12821224489801</v>
      </c>
      <c r="D48" s="35">
        <f t="shared" si="1"/>
        <v>-0.97655194671499523</v>
      </c>
    </row>
    <row r="49" spans="1:4" ht="15" x14ac:dyDescent="0.2">
      <c r="A49" s="27">
        <v>1961</v>
      </c>
      <c r="B49" s="35">
        <v>652.54650000000004</v>
      </c>
      <c r="C49" s="35">
        <f t="shared" si="0"/>
        <v>651.12821224489801</v>
      </c>
      <c r="D49" s="35">
        <f t="shared" si="1"/>
        <v>-0.34647979835649179</v>
      </c>
    </row>
    <row r="50" spans="1:4" ht="15" x14ac:dyDescent="0.2">
      <c r="A50" s="27">
        <v>1962</v>
      </c>
      <c r="B50" s="35">
        <v>699.59770000000003</v>
      </c>
      <c r="C50" s="35">
        <f t="shared" si="0"/>
        <v>651.12821224489801</v>
      </c>
      <c r="D50" s="35">
        <f t="shared" si="1"/>
        <v>0.60214427873751397</v>
      </c>
    </row>
    <row r="51" spans="1:4" ht="15" x14ac:dyDescent="0.2">
      <c r="A51" s="27">
        <v>1963</v>
      </c>
      <c r="B51" s="35">
        <v>687.58860000000004</v>
      </c>
      <c r="C51" s="35">
        <f t="shared" si="0"/>
        <v>651.12821224489801</v>
      </c>
      <c r="D51" s="35">
        <f t="shared" si="1"/>
        <v>0.9971596828908651</v>
      </c>
    </row>
    <row r="52" spans="1:4" ht="15" x14ac:dyDescent="0.2">
      <c r="A52" s="27">
        <v>1964</v>
      </c>
      <c r="B52" s="35">
        <v>659.19770000000005</v>
      </c>
      <c r="C52" s="35">
        <f t="shared" si="0"/>
        <v>651.12821224489801</v>
      </c>
      <c r="D52" s="35">
        <f t="shared" si="1"/>
        <v>0.47539107323184082</v>
      </c>
    </row>
    <row r="53" spans="1:4" ht="15" x14ac:dyDescent="0.2">
      <c r="A53" s="27">
        <v>1965</v>
      </c>
      <c r="B53" s="35">
        <v>660.27110000000005</v>
      </c>
      <c r="C53" s="35">
        <f t="shared" si="0"/>
        <v>651.12821224489801</v>
      </c>
      <c r="D53" s="35">
        <f t="shared" si="1"/>
        <v>-0.4834498967782786</v>
      </c>
    </row>
    <row r="54" spans="1:4" ht="15" x14ac:dyDescent="0.2">
      <c r="A54" s="27">
        <v>1966</v>
      </c>
      <c r="B54" s="35">
        <v>651.27329999999995</v>
      </c>
      <c r="C54" s="35">
        <f t="shared" si="0"/>
        <v>651.12821224489801</v>
      </c>
      <c r="D54" s="35">
        <f t="shared" si="1"/>
        <v>-0.99780926123387692</v>
      </c>
    </row>
    <row r="55" spans="1:4" ht="15" x14ac:dyDescent="0.2">
      <c r="A55" s="27">
        <v>1967</v>
      </c>
      <c r="B55" s="35">
        <v>669.27269999999999</v>
      </c>
      <c r="C55" s="35">
        <f t="shared" si="0"/>
        <v>651.12821224489801</v>
      </c>
      <c r="D55" s="35">
        <f t="shared" si="1"/>
        <v>-0.59478739254421886</v>
      </c>
    </row>
    <row r="56" spans="1:4" ht="15" x14ac:dyDescent="0.2">
      <c r="A56" s="27">
        <v>1968</v>
      </c>
      <c r="B56" s="35">
        <v>638.22270000000003</v>
      </c>
      <c r="C56" s="35">
        <f t="shared" si="0"/>
        <v>651.12821224489801</v>
      </c>
      <c r="D56" s="35">
        <f t="shared" si="1"/>
        <v>0.35507926184799732</v>
      </c>
    </row>
    <row r="57" spans="1:4" ht="15" x14ac:dyDescent="0.2">
      <c r="A57" s="27">
        <v>1969</v>
      </c>
      <c r="B57" s="35">
        <v>670.03330000000005</v>
      </c>
      <c r="C57" s="35">
        <f t="shared" si="0"/>
        <v>651.12821224489801</v>
      </c>
      <c r="D57" s="35">
        <f t="shared" si="1"/>
        <v>0.97848768042907863</v>
      </c>
    </row>
    <row r="58" spans="1:4" ht="15" x14ac:dyDescent="0.2">
      <c r="A58" s="27">
        <v>1970</v>
      </c>
      <c r="B58" s="35">
        <v>606.37329999999997</v>
      </c>
      <c r="C58" s="35">
        <f t="shared" si="0"/>
        <v>651.12821224489801</v>
      </c>
      <c r="D58" s="35">
        <f t="shared" si="1"/>
        <v>0.70227903815079984</v>
      </c>
    </row>
    <row r="59" spans="1:4" ht="15" x14ac:dyDescent="0.2">
      <c r="A59" s="27">
        <v>1971</v>
      </c>
      <c r="B59" s="35">
        <v>555.88890000000004</v>
      </c>
      <c r="C59" s="35">
        <f t="shared" si="0"/>
        <v>651.12821224489801</v>
      </c>
      <c r="D59" s="35">
        <f t="shared" si="1"/>
        <v>-0.21960171307760579</v>
      </c>
    </row>
    <row r="60" spans="1:4" ht="15" x14ac:dyDescent="0.2">
      <c r="A60" s="27">
        <v>1972</v>
      </c>
      <c r="B60" s="35">
        <v>515.97500000000002</v>
      </c>
      <c r="C60" s="35">
        <f t="shared" si="0"/>
        <v>651.12821224489801</v>
      </c>
      <c r="D60" s="35">
        <f t="shared" si="1"/>
        <v>-0.93958166204764793</v>
      </c>
    </row>
    <row r="61" spans="1:4" ht="15" x14ac:dyDescent="0.2">
      <c r="A61" s="27">
        <v>1973</v>
      </c>
      <c r="B61" s="35">
        <v>481.16820000000001</v>
      </c>
      <c r="C61" s="35">
        <f t="shared" si="0"/>
        <v>651.12821224489801</v>
      </c>
      <c r="D61" s="35">
        <f t="shared" si="1"/>
        <v>-0.79571456403392093</v>
      </c>
    </row>
    <row r="62" spans="1:4" ht="15" x14ac:dyDescent="0.2">
      <c r="A62" s="27">
        <v>1974</v>
      </c>
      <c r="B62" s="35">
        <v>624.32270000000005</v>
      </c>
      <c r="C62" s="35">
        <f t="shared" si="0"/>
        <v>651.12821224489801</v>
      </c>
      <c r="D62" s="35">
        <f t="shared" si="1"/>
        <v>7.9728834526869935E-2</v>
      </c>
    </row>
    <row r="63" spans="1:4" ht="15" x14ac:dyDescent="0.2">
      <c r="A63" s="27">
        <v>1975</v>
      </c>
      <c r="B63" s="35">
        <v>592.92439999999999</v>
      </c>
      <c r="C63" s="35">
        <f t="shared" si="0"/>
        <v>651.12821224489801</v>
      </c>
      <c r="D63" s="35">
        <f t="shared" si="1"/>
        <v>0.88186991031201534</v>
      </c>
    </row>
    <row r="64" spans="1:4" ht="15" x14ac:dyDescent="0.2">
      <c r="A64" s="27">
        <v>1976</v>
      </c>
      <c r="B64" s="35">
        <v>611.03949999999998</v>
      </c>
      <c r="C64" s="35">
        <f t="shared" si="0"/>
        <v>651.12821224489801</v>
      </c>
      <c r="D64" s="35">
        <f t="shared" si="1"/>
        <v>0.87322385750775289</v>
      </c>
    </row>
    <row r="65" spans="1:4" ht="15" x14ac:dyDescent="0.2">
      <c r="A65" s="27">
        <v>1977</v>
      </c>
      <c r="B65" s="35">
        <v>514.92499999999995</v>
      </c>
      <c r="C65" s="35">
        <f t="shared" si="0"/>
        <v>651.12821224489801</v>
      </c>
      <c r="D65" s="35">
        <f t="shared" si="1"/>
        <v>6.1739817189006237E-2</v>
      </c>
    </row>
    <row r="66" spans="1:4" ht="15" x14ac:dyDescent="0.2">
      <c r="A66" s="27">
        <v>1978</v>
      </c>
      <c r="B66" s="35">
        <v>650.30669999999998</v>
      </c>
      <c r="C66" s="35">
        <f t="shared" si="0"/>
        <v>651.12821224489801</v>
      </c>
      <c r="D66" s="35">
        <f t="shared" si="1"/>
        <v>-0.806507526325558</v>
      </c>
    </row>
    <row r="67" spans="1:4" ht="15" x14ac:dyDescent="0.2">
      <c r="A67" s="27">
        <v>1979</v>
      </c>
      <c r="B67" s="35">
        <v>597.03020000000004</v>
      </c>
      <c r="C67" s="35">
        <f t="shared" si="0"/>
        <v>651.12821224489801</v>
      </c>
      <c r="D67" s="35">
        <f t="shared" si="1"/>
        <v>-0.93325556953642297</v>
      </c>
    </row>
    <row r="68" spans="1:4" ht="15" x14ac:dyDescent="0.2">
      <c r="A68" s="27">
        <v>1980</v>
      </c>
      <c r="B68" s="35">
        <v>568.85609999999997</v>
      </c>
      <c r="C68" s="35">
        <f t="shared" si="0"/>
        <v>651.12821224489801</v>
      </c>
      <c r="D68" s="35">
        <f t="shared" si="1"/>
        <v>-0.2019727460440687</v>
      </c>
    </row>
    <row r="69" spans="1:4" ht="15" x14ac:dyDescent="0.2">
      <c r="A69" s="27">
        <v>1981</v>
      </c>
      <c r="B69" s="35">
        <v>562.84619999999995</v>
      </c>
      <c r="C69" s="35">
        <f t="shared" si="0"/>
        <v>651.12821224489801</v>
      </c>
      <c r="D69" s="35">
        <f t="shared" si="1"/>
        <v>0.71500288871616191</v>
      </c>
    </row>
    <row r="70" spans="1:4" ht="15" x14ac:dyDescent="0.2">
      <c r="A70" s="27">
        <v>1982</v>
      </c>
      <c r="B70" s="35">
        <v>500.25</v>
      </c>
      <c r="C70" s="35">
        <f t="shared" si="0"/>
        <v>651.12821224489801</v>
      </c>
      <c r="D70" s="35">
        <f t="shared" si="1"/>
        <v>0.97460816499551506</v>
      </c>
    </row>
    <row r="71" spans="1:4" ht="15" x14ac:dyDescent="0.2">
      <c r="A71" s="27">
        <v>1983</v>
      </c>
      <c r="B71" s="35">
        <v>460.81459999999998</v>
      </c>
      <c r="C71" s="35">
        <f t="shared" si="0"/>
        <v>651.12821224489801</v>
      </c>
      <c r="D71" s="35">
        <f t="shared" si="1"/>
        <v>0.33816318901382442</v>
      </c>
    </row>
    <row r="72" spans="1:4" ht="15" x14ac:dyDescent="0.2">
      <c r="A72" s="27">
        <v>1984</v>
      </c>
      <c r="B72" s="35">
        <v>463.20240000000001</v>
      </c>
      <c r="C72" s="35">
        <f t="shared" si="0"/>
        <v>651.12821224489801</v>
      </c>
      <c r="D72" s="35">
        <f t="shared" si="1"/>
        <v>-0.60918746342772923</v>
      </c>
    </row>
    <row r="73" spans="1:4" ht="15" x14ac:dyDescent="0.2">
      <c r="A73" s="27">
        <v>1985</v>
      </c>
      <c r="B73" s="35">
        <v>553.02380000000005</v>
      </c>
      <c r="C73" s="35">
        <f t="shared" si="0"/>
        <v>651.12821224489801</v>
      </c>
      <c r="D73" s="35">
        <f t="shared" si="1"/>
        <v>-0.99645397140575476</v>
      </c>
    </row>
    <row r="74" spans="1:4" ht="15" x14ac:dyDescent="0.2">
      <c r="A74" s="27">
        <v>1986</v>
      </c>
      <c r="B74" s="35">
        <v>566.84</v>
      </c>
      <c r="C74" s="35">
        <f t="shared" ref="C74:C106" si="2">AVERAGE(B$10:B$107)</f>
        <v>651.12821224489801</v>
      </c>
      <c r="D74" s="35">
        <f t="shared" si="1"/>
        <v>-0.46758529345625999</v>
      </c>
    </row>
    <row r="75" spans="1:4" ht="15" x14ac:dyDescent="0.2">
      <c r="A75" s="27">
        <v>1987</v>
      </c>
      <c r="B75" s="35">
        <v>472.82780000000002</v>
      </c>
      <c r="C75" s="35">
        <f t="shared" si="2"/>
        <v>651.12821224489801</v>
      </c>
      <c r="D75" s="35">
        <f t="shared" ref="D75:D107" si="3">D$3*SIN(A75*D$4-D$5)+D$6</f>
        <v>0.4911791469168586</v>
      </c>
    </row>
    <row r="76" spans="1:4" ht="15" x14ac:dyDescent="0.2">
      <c r="A76" s="27">
        <v>1988</v>
      </c>
      <c r="B76" s="35">
        <v>616.37429999999995</v>
      </c>
      <c r="C76" s="35">
        <f t="shared" si="2"/>
        <v>651.12821224489801</v>
      </c>
      <c r="D76" s="35">
        <f t="shared" si="3"/>
        <v>0.99835574480330891</v>
      </c>
    </row>
    <row r="77" spans="1:4" ht="15" x14ac:dyDescent="0.2">
      <c r="A77" s="27">
        <v>1989</v>
      </c>
      <c r="B77" s="35">
        <v>610.28790000000004</v>
      </c>
      <c r="C77" s="35">
        <f t="shared" si="2"/>
        <v>651.12821224489801</v>
      </c>
      <c r="D77" s="35">
        <f t="shared" si="3"/>
        <v>0.58764867507100516</v>
      </c>
    </row>
    <row r="78" spans="1:4" ht="15" x14ac:dyDescent="0.2">
      <c r="A78" s="27">
        <v>1990</v>
      </c>
      <c r="B78" s="35">
        <v>494.01819999999998</v>
      </c>
      <c r="C78" s="35">
        <f t="shared" si="2"/>
        <v>651.12821224489801</v>
      </c>
      <c r="D78" s="35">
        <f t="shared" si="3"/>
        <v>-0.36333987644086641</v>
      </c>
    </row>
    <row r="79" spans="1:4" ht="15" x14ac:dyDescent="0.2">
      <c r="A79" s="27">
        <v>1991</v>
      </c>
      <c r="B79" s="35">
        <v>532.58219999999994</v>
      </c>
      <c r="C79" s="35">
        <f t="shared" si="2"/>
        <v>651.12821224489801</v>
      </c>
      <c r="D79" s="35">
        <f t="shared" si="3"/>
        <v>-0.98027542118069533</v>
      </c>
    </row>
    <row r="80" spans="1:4" ht="15" x14ac:dyDescent="0.2">
      <c r="A80" s="27">
        <v>1992</v>
      </c>
      <c r="B80" s="35">
        <v>510.82440000000003</v>
      </c>
      <c r="C80" s="35">
        <f t="shared" si="2"/>
        <v>651.12821224489801</v>
      </c>
      <c r="D80" s="35">
        <f t="shared" si="3"/>
        <v>-0.69595026445871666</v>
      </c>
    </row>
    <row r="81" spans="1:4" ht="15" x14ac:dyDescent="0.2">
      <c r="A81" s="27">
        <v>1993</v>
      </c>
      <c r="B81" s="35">
        <v>501.20670000000001</v>
      </c>
      <c r="C81" s="35">
        <f t="shared" si="2"/>
        <v>651.12821224489801</v>
      </c>
      <c r="D81" s="35">
        <f t="shared" si="3"/>
        <v>0.22822835586752283</v>
      </c>
    </row>
    <row r="82" spans="1:4" ht="15" x14ac:dyDescent="0.2">
      <c r="A82" s="27">
        <v>1994</v>
      </c>
      <c r="B82" s="35">
        <v>600.52890000000002</v>
      </c>
      <c r="C82" s="35">
        <f t="shared" si="2"/>
        <v>651.12821224489801</v>
      </c>
      <c r="D82" s="35">
        <f t="shared" si="3"/>
        <v>0.94257487833815057</v>
      </c>
    </row>
    <row r="83" spans="1:4" ht="15" x14ac:dyDescent="0.2">
      <c r="A83" s="27">
        <v>1995</v>
      </c>
      <c r="B83" s="35">
        <v>514.15560000000005</v>
      </c>
      <c r="C83" s="35">
        <f t="shared" si="2"/>
        <v>651.12821224489801</v>
      </c>
      <c r="D83" s="35">
        <f t="shared" si="3"/>
        <v>0.7903224045714452</v>
      </c>
    </row>
    <row r="84" spans="1:4" ht="15" x14ac:dyDescent="0.2">
      <c r="A84" s="27">
        <v>1996</v>
      </c>
      <c r="B84" s="35">
        <v>541.75109999999995</v>
      </c>
      <c r="C84" s="35">
        <f t="shared" si="2"/>
        <v>651.12821224489801</v>
      </c>
      <c r="D84" s="35">
        <f t="shared" si="3"/>
        <v>-8.8548843199741267E-2</v>
      </c>
    </row>
    <row r="85" spans="1:4" ht="15" x14ac:dyDescent="0.2">
      <c r="A85" s="27">
        <v>1997</v>
      </c>
      <c r="B85" s="35">
        <v>521.57780000000002</v>
      </c>
      <c r="C85" s="35">
        <f t="shared" si="2"/>
        <v>651.12821224489801</v>
      </c>
      <c r="D85" s="35">
        <f t="shared" si="3"/>
        <v>-0.88600869289699835</v>
      </c>
    </row>
    <row r="86" spans="1:4" ht="15" x14ac:dyDescent="0.2">
      <c r="A86" s="27">
        <v>1998</v>
      </c>
      <c r="B86" s="35">
        <v>616.37429999999995</v>
      </c>
      <c r="C86" s="35">
        <f t="shared" si="2"/>
        <v>651.12821224489801</v>
      </c>
      <c r="D86" s="35">
        <f t="shared" si="3"/>
        <v>-0.86887623638318801</v>
      </c>
    </row>
    <row r="87" spans="1:4" ht="15" x14ac:dyDescent="0.2">
      <c r="A87" s="27">
        <v>1999</v>
      </c>
      <c r="B87" s="35">
        <v>610.28790000000004</v>
      </c>
      <c r="C87" s="35">
        <f t="shared" si="2"/>
        <v>651.12821224489801</v>
      </c>
      <c r="D87" s="35">
        <f t="shared" si="3"/>
        <v>-5.2902975166736345E-2</v>
      </c>
    </row>
    <row r="88" spans="1:4" ht="15" x14ac:dyDescent="0.2">
      <c r="A88" s="27">
        <v>2000</v>
      </c>
      <c r="B88" s="35">
        <v>654.01819999999998</v>
      </c>
      <c r="C88" s="35">
        <f t="shared" si="2"/>
        <v>651.12821224489801</v>
      </c>
      <c r="D88" s="35">
        <f t="shared" si="3"/>
        <v>0.8117090374434428</v>
      </c>
    </row>
    <row r="89" spans="1:4" ht="15" x14ac:dyDescent="0.2">
      <c r="A89" s="27">
        <v>2001</v>
      </c>
      <c r="B89" s="35">
        <v>532.58219999999994</v>
      </c>
      <c r="C89" s="35">
        <f t="shared" si="2"/>
        <v>651.12821224489801</v>
      </c>
      <c r="D89" s="35">
        <f t="shared" si="3"/>
        <v>0.93003950441613703</v>
      </c>
    </row>
    <row r="90" spans="1:4" ht="15" x14ac:dyDescent="0.2">
      <c r="A90" s="27">
        <v>2002</v>
      </c>
      <c r="B90" s="35">
        <v>610.82439999999997</v>
      </c>
      <c r="C90" s="35">
        <f t="shared" si="2"/>
        <v>651.12821224489801</v>
      </c>
      <c r="D90" s="35">
        <f t="shared" si="3"/>
        <v>0.19329594012555862</v>
      </c>
    </row>
    <row r="91" spans="1:4" ht="15" x14ac:dyDescent="0.2">
      <c r="A91" s="27">
        <v>2003</v>
      </c>
      <c r="B91" s="35">
        <v>591.20669999999996</v>
      </c>
      <c r="C91" s="35">
        <f t="shared" si="2"/>
        <v>651.12821224489801</v>
      </c>
      <c r="D91" s="35">
        <f t="shared" si="3"/>
        <v>-0.72116302008655864</v>
      </c>
    </row>
    <row r="92" spans="1:4" ht="15" x14ac:dyDescent="0.2">
      <c r="A92" s="27">
        <v>2004</v>
      </c>
      <c r="B92" s="35">
        <v>580.52890000000002</v>
      </c>
      <c r="C92" s="35">
        <f t="shared" si="2"/>
        <v>651.12821224489801</v>
      </c>
      <c r="D92" s="35">
        <f t="shared" si="3"/>
        <v>-0.97258802544475698</v>
      </c>
    </row>
    <row r="93" spans="1:4" ht="15" x14ac:dyDescent="0.2">
      <c r="A93" s="27">
        <v>2005</v>
      </c>
      <c r="B93" s="35">
        <v>614.15560000000005</v>
      </c>
      <c r="C93" s="35">
        <f t="shared" si="2"/>
        <v>651.12821224489801</v>
      </c>
      <c r="D93" s="35">
        <f t="shared" si="3"/>
        <v>-0.32982008552852765</v>
      </c>
    </row>
    <row r="94" spans="1:4" ht="15" x14ac:dyDescent="0.2">
      <c r="A94" s="27">
        <v>2006</v>
      </c>
      <c r="B94" s="35">
        <v>701.75109999999995</v>
      </c>
      <c r="C94" s="35">
        <f t="shared" si="2"/>
        <v>651.12821224489801</v>
      </c>
      <c r="D94" s="35">
        <f t="shared" si="3"/>
        <v>0.61618291997937591</v>
      </c>
    </row>
    <row r="95" spans="1:4" ht="15" x14ac:dyDescent="0.2">
      <c r="A95" s="27">
        <v>2007</v>
      </c>
      <c r="B95" s="35">
        <v>621.57780000000002</v>
      </c>
      <c r="C95" s="35">
        <f t="shared" si="2"/>
        <v>651.12821224489801</v>
      </c>
      <c r="D95" s="35">
        <f t="shared" si="3"/>
        <v>0.99567019053136807</v>
      </c>
    </row>
    <row r="96" spans="1:4" ht="15" x14ac:dyDescent="0.2">
      <c r="A96" s="27">
        <v>2008</v>
      </c>
      <c r="B96" s="35">
        <v>650.1</v>
      </c>
      <c r="C96" s="35">
        <f t="shared" si="2"/>
        <v>651.12821224489801</v>
      </c>
      <c r="D96" s="35">
        <f t="shared" si="3"/>
        <v>0.45974287967716049</v>
      </c>
    </row>
    <row r="97" spans="1:4" ht="15" x14ac:dyDescent="0.2">
      <c r="A97" s="27">
        <v>2009</v>
      </c>
      <c r="B97" s="35">
        <v>607.29999999999995</v>
      </c>
      <c r="C97" s="35">
        <f t="shared" si="2"/>
        <v>651.12821224489801</v>
      </c>
      <c r="D97" s="35">
        <f t="shared" si="3"/>
        <v>-0.49886991453931101</v>
      </c>
    </row>
    <row r="98" spans="1:4" ht="15" x14ac:dyDescent="0.2">
      <c r="A98" s="27">
        <v>2010</v>
      </c>
      <c r="B98" s="35">
        <v>643.9</v>
      </c>
      <c r="C98" s="35">
        <f t="shared" si="2"/>
        <v>651.12821224489801</v>
      </c>
      <c r="D98" s="35">
        <f t="shared" si="3"/>
        <v>-0.99882400998482357</v>
      </c>
    </row>
    <row r="99" spans="1:4" ht="15" x14ac:dyDescent="0.2">
      <c r="A99" s="27">
        <v>2011</v>
      </c>
      <c r="B99" s="35">
        <v>680</v>
      </c>
      <c r="C99" s="35">
        <f t="shared" si="2"/>
        <v>651.12821224489801</v>
      </c>
      <c r="D99" s="35">
        <f t="shared" si="3"/>
        <v>-0.58046391696321298</v>
      </c>
    </row>
    <row r="100" spans="1:4" ht="15" x14ac:dyDescent="0.2">
      <c r="A100" s="27">
        <v>2012</v>
      </c>
      <c r="B100" s="35">
        <v>723.2</v>
      </c>
      <c r="C100" s="35">
        <f t="shared" si="2"/>
        <v>651.12821224489801</v>
      </c>
      <c r="D100" s="35">
        <f t="shared" si="3"/>
        <v>0.3715720243678709</v>
      </c>
    </row>
    <row r="101" spans="1:4" ht="15" x14ac:dyDescent="0.2">
      <c r="A101" s="27">
        <v>2013</v>
      </c>
      <c r="B101" s="35">
        <v>661.4</v>
      </c>
      <c r="C101" s="35">
        <f t="shared" si="2"/>
        <v>651.12821224489801</v>
      </c>
      <c r="D101" s="35">
        <f t="shared" si="3"/>
        <v>0.98198636008731943</v>
      </c>
    </row>
    <row r="102" spans="1:4" ht="15" x14ac:dyDescent="0.2">
      <c r="A102" s="27">
        <v>2014</v>
      </c>
      <c r="B102" s="35">
        <v>700.1</v>
      </c>
      <c r="C102" s="35">
        <f t="shared" si="2"/>
        <v>651.12821224489801</v>
      </c>
      <c r="D102" s="35">
        <f t="shared" si="3"/>
        <v>0.68956696500460923</v>
      </c>
    </row>
    <row r="103" spans="1:4" ht="15" x14ac:dyDescent="0.2">
      <c r="A103" s="27">
        <v>2015</v>
      </c>
      <c r="B103" s="35">
        <v>761.9</v>
      </c>
      <c r="C103" s="35">
        <f t="shared" si="2"/>
        <v>651.12821224489801</v>
      </c>
      <c r="D103" s="35">
        <f t="shared" si="3"/>
        <v>-0.2368371176023491</v>
      </c>
    </row>
    <row r="104" spans="1:4" ht="15" x14ac:dyDescent="0.2">
      <c r="A104" s="27">
        <v>2016</v>
      </c>
      <c r="B104" s="35">
        <v>620.5</v>
      </c>
      <c r="C104" s="35">
        <f t="shared" si="2"/>
        <v>651.12821224489801</v>
      </c>
      <c r="D104" s="35">
        <f t="shared" si="3"/>
        <v>-0.9454942465160352</v>
      </c>
    </row>
    <row r="105" spans="1:4" ht="15" x14ac:dyDescent="0.2">
      <c r="A105" s="27">
        <v>2017</v>
      </c>
      <c r="B105" s="35">
        <v>684.8</v>
      </c>
      <c r="C105" s="35">
        <f t="shared" si="2"/>
        <v>651.12821224489801</v>
      </c>
      <c r="D105" s="35">
        <f t="shared" si="3"/>
        <v>-0.78486832555299724</v>
      </c>
    </row>
    <row r="106" spans="1:4" ht="15" x14ac:dyDescent="0.2">
      <c r="A106" s="27">
        <v>2018</v>
      </c>
      <c r="B106" s="35">
        <v>790.1</v>
      </c>
      <c r="C106" s="35">
        <f t="shared" si="2"/>
        <v>651.12821224489801</v>
      </c>
      <c r="D106" s="35">
        <f t="shared" si="3"/>
        <v>9.7361914317734902E-2</v>
      </c>
    </row>
    <row r="107" spans="1:4" ht="15" x14ac:dyDescent="0.2">
      <c r="A107" s="27">
        <v>2019</v>
      </c>
      <c r="B107" s="35">
        <v>755.4</v>
      </c>
      <c r="C107" s="35">
        <f>AVERAGE(B$10:B$107)</f>
        <v>651.12821224489801</v>
      </c>
      <c r="D107" s="35">
        <f t="shared" si="3"/>
        <v>0.89007805917221405</v>
      </c>
    </row>
    <row r="108" spans="1:4" ht="15" x14ac:dyDescent="0.2">
      <c r="A108" s="27">
        <v>2020</v>
      </c>
      <c r="C108" s="35"/>
      <c r="D108" s="3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G33" sqref="G33"/>
    </sheetView>
  </sheetViews>
  <sheetFormatPr defaultRowHeight="12.75" x14ac:dyDescent="0.2"/>
  <cols>
    <col min="3" max="6" width="10.28515625" customWidth="1"/>
    <col min="7" max="7" width="111.28515625" customWidth="1"/>
  </cols>
  <sheetData>
    <row r="1" spans="1:18" ht="23.25" x14ac:dyDescent="0.35">
      <c r="A1" s="1" t="s">
        <v>29</v>
      </c>
      <c r="B1" s="2"/>
      <c r="C1" s="2"/>
      <c r="D1" s="2"/>
      <c r="E1" s="2"/>
      <c r="F1" s="2"/>
      <c r="G1" s="2"/>
      <c r="H1" s="2"/>
      <c r="I1" s="24" t="s">
        <v>6</v>
      </c>
    </row>
    <row r="2" spans="1:18" ht="18.75" thickBot="1" x14ac:dyDescent="0.3">
      <c r="A2" s="10" t="s">
        <v>0</v>
      </c>
      <c r="B2" s="11" t="s">
        <v>24</v>
      </c>
      <c r="C2" s="14" t="s">
        <v>25</v>
      </c>
      <c r="D2" s="13" t="s">
        <v>27</v>
      </c>
      <c r="E2" s="12" t="s">
        <v>26</v>
      </c>
      <c r="F2" s="15" t="s">
        <v>28</v>
      </c>
      <c r="N2" s="4"/>
    </row>
    <row r="3" spans="1:18" ht="19.5" thickTop="1" thickBot="1" x14ac:dyDescent="0.3">
      <c r="A3" s="4">
        <v>0</v>
      </c>
      <c r="B3" s="5">
        <f>SIN(RADIANS($A3))</f>
        <v>0</v>
      </c>
      <c r="C3" s="5">
        <f>SIN(RADIANS($A3))+1</f>
        <v>1</v>
      </c>
      <c r="D3" s="5">
        <f>SIN(RADIANS($A3))*2</f>
        <v>0</v>
      </c>
      <c r="E3" s="5">
        <f>SIN(RADIANS($A3)+1)</f>
        <v>0.8414709848078965</v>
      </c>
      <c r="F3" s="5">
        <f>SIN(RADIANS($A3*2))</f>
        <v>0</v>
      </c>
      <c r="I3" s="21" t="s">
        <v>5</v>
      </c>
      <c r="J3" s="22">
        <v>1</v>
      </c>
      <c r="K3" s="22">
        <v>2</v>
      </c>
      <c r="L3" s="22">
        <v>3</v>
      </c>
      <c r="M3" s="22">
        <v>4</v>
      </c>
      <c r="N3" s="22">
        <v>5</v>
      </c>
      <c r="O3" s="22">
        <v>6</v>
      </c>
    </row>
    <row r="4" spans="1:18" ht="18.75" thickTop="1" x14ac:dyDescent="0.25">
      <c r="A4" s="4">
        <v>15</v>
      </c>
      <c r="B4" s="5">
        <f t="shared" ref="B4:B27" si="0">SIN(RADIANS($A4))</f>
        <v>0.25881904510252074</v>
      </c>
      <c r="C4" s="5"/>
      <c r="D4" s="5"/>
      <c r="E4" s="5"/>
      <c r="F4" s="5"/>
      <c r="I4" s="16" t="s">
        <v>1</v>
      </c>
      <c r="J4" s="20" t="e">
        <f>NA()</f>
        <v>#N/A</v>
      </c>
      <c r="K4" s="6">
        <v>0</v>
      </c>
      <c r="L4" s="6">
        <v>3</v>
      </c>
      <c r="M4" s="6">
        <v>0</v>
      </c>
      <c r="N4" s="6">
        <v>-3</v>
      </c>
      <c r="O4" s="6">
        <v>0</v>
      </c>
    </row>
    <row r="5" spans="1:18" ht="18" x14ac:dyDescent="0.25">
      <c r="A5" s="4">
        <v>30</v>
      </c>
      <c r="B5" s="5">
        <f t="shared" si="0"/>
        <v>0.49999999999999994</v>
      </c>
      <c r="C5" s="5"/>
      <c r="D5" s="5"/>
      <c r="E5" s="5"/>
      <c r="F5" s="5"/>
      <c r="I5" s="17" t="s">
        <v>2</v>
      </c>
      <c r="J5" s="20" t="e">
        <f>NA()</f>
        <v>#N/A</v>
      </c>
      <c r="K5" s="6">
        <f>K4/3</f>
        <v>0</v>
      </c>
      <c r="L5" s="6">
        <f>L4/3</f>
        <v>1</v>
      </c>
      <c r="M5" s="6">
        <f>M4/3</f>
        <v>0</v>
      </c>
      <c r="N5" s="6">
        <f>N4/3</f>
        <v>-1</v>
      </c>
      <c r="O5" s="6">
        <f>O4/3</f>
        <v>0</v>
      </c>
      <c r="R5" s="7"/>
    </row>
    <row r="6" spans="1:18" ht="18" x14ac:dyDescent="0.25">
      <c r="A6" s="4">
        <v>45</v>
      </c>
      <c r="B6" s="5">
        <f t="shared" si="0"/>
        <v>0.70710678118654746</v>
      </c>
      <c r="C6" s="5"/>
      <c r="D6" s="5"/>
      <c r="E6" s="5"/>
      <c r="F6" s="5"/>
      <c r="I6" s="18" t="s">
        <v>3</v>
      </c>
      <c r="J6" s="20" t="e">
        <f>NA()</f>
        <v>#N/A</v>
      </c>
      <c r="K6" s="6">
        <f>K5*(-1)</f>
        <v>0</v>
      </c>
      <c r="L6" s="6">
        <f>L5*(-1)</f>
        <v>-1</v>
      </c>
      <c r="M6" s="6">
        <f>M5*(-1)</f>
        <v>0</v>
      </c>
      <c r="N6" s="6">
        <f>N5*(-1)</f>
        <v>1</v>
      </c>
      <c r="O6" s="6">
        <f>O5*(-1)</f>
        <v>0</v>
      </c>
      <c r="R6" s="7"/>
    </row>
    <row r="7" spans="1:18" ht="18" x14ac:dyDescent="0.25">
      <c r="A7" s="4">
        <v>60</v>
      </c>
      <c r="B7" s="5">
        <f t="shared" si="0"/>
        <v>0.8660254037844386</v>
      </c>
      <c r="C7" s="5"/>
      <c r="D7" s="5"/>
      <c r="E7" s="5"/>
      <c r="F7" s="5"/>
      <c r="I7" s="19" t="s">
        <v>4</v>
      </c>
      <c r="J7" s="20" t="e">
        <f>NA()</f>
        <v>#N/A</v>
      </c>
      <c r="K7" s="6">
        <f>K6-2</f>
        <v>-2</v>
      </c>
      <c r="L7" s="6">
        <f>L6-2</f>
        <v>-3</v>
      </c>
      <c r="M7" s="6">
        <f>M6-2</f>
        <v>-2</v>
      </c>
      <c r="N7" s="6">
        <f>N6-2</f>
        <v>-1</v>
      </c>
      <c r="O7" s="6">
        <f>O6-2</f>
        <v>-2</v>
      </c>
      <c r="R7" s="7"/>
    </row>
    <row r="8" spans="1:18" ht="18" x14ac:dyDescent="0.25">
      <c r="A8" s="4">
        <v>75</v>
      </c>
      <c r="B8" s="5">
        <f t="shared" si="0"/>
        <v>0.96592582628906831</v>
      </c>
      <c r="C8" s="5"/>
      <c r="D8" s="5"/>
      <c r="E8" s="5"/>
      <c r="F8" s="5"/>
      <c r="I8" s="23" t="s">
        <v>7</v>
      </c>
      <c r="J8" s="6">
        <v>-2</v>
      </c>
      <c r="K8" s="6">
        <v>-3</v>
      </c>
      <c r="L8" s="6">
        <v>-2</v>
      </c>
      <c r="M8" s="6">
        <v>-1</v>
      </c>
      <c r="N8" s="6">
        <v>-2</v>
      </c>
      <c r="O8" s="20" t="e">
        <f>NA()</f>
        <v>#N/A</v>
      </c>
      <c r="R8" s="7"/>
    </row>
    <row r="9" spans="1:18" ht="18" x14ac:dyDescent="0.25">
      <c r="A9" s="4">
        <v>90</v>
      </c>
      <c r="B9" s="5">
        <f t="shared" si="0"/>
        <v>1</v>
      </c>
      <c r="C9" s="5"/>
      <c r="D9" s="5"/>
      <c r="E9" s="5"/>
      <c r="F9" s="5"/>
      <c r="I9" s="3"/>
      <c r="J9" s="8"/>
      <c r="K9" s="9"/>
      <c r="L9" s="7"/>
      <c r="M9" s="7"/>
      <c r="N9" s="7"/>
      <c r="R9" s="7"/>
    </row>
    <row r="10" spans="1:18" ht="18" x14ac:dyDescent="0.25">
      <c r="A10" s="4">
        <v>105</v>
      </c>
      <c r="B10" s="5">
        <f t="shared" si="0"/>
        <v>0.96592582628906831</v>
      </c>
      <c r="C10" s="5"/>
      <c r="D10" s="5"/>
      <c r="E10" s="5"/>
      <c r="F10" s="5"/>
      <c r="I10" s="3"/>
      <c r="J10" s="8"/>
      <c r="K10" s="9"/>
      <c r="L10" s="7"/>
      <c r="M10" s="7"/>
      <c r="N10" s="7"/>
      <c r="R10" s="7"/>
    </row>
    <row r="11" spans="1:18" ht="18" x14ac:dyDescent="0.25">
      <c r="A11" s="4">
        <v>120</v>
      </c>
      <c r="B11" s="5">
        <f t="shared" si="0"/>
        <v>0.86602540378443871</v>
      </c>
      <c r="C11" s="5"/>
      <c r="D11" s="5"/>
      <c r="E11" s="5"/>
      <c r="F11" s="5"/>
      <c r="I11" s="3"/>
      <c r="J11" s="8"/>
      <c r="K11" s="9"/>
      <c r="L11" s="7"/>
      <c r="M11" s="7"/>
      <c r="N11" s="7"/>
      <c r="R11" s="7"/>
    </row>
    <row r="12" spans="1:18" ht="18" x14ac:dyDescent="0.25">
      <c r="A12" s="4">
        <v>135</v>
      </c>
      <c r="B12" s="5">
        <f t="shared" si="0"/>
        <v>0.70710678118654757</v>
      </c>
      <c r="C12" s="5"/>
      <c r="D12" s="5"/>
      <c r="E12" s="5"/>
      <c r="F12" s="5"/>
      <c r="I12" s="3"/>
      <c r="J12" s="8"/>
      <c r="K12" s="9"/>
      <c r="L12" s="7"/>
      <c r="M12" s="7"/>
      <c r="N12" s="7"/>
      <c r="R12" s="7"/>
    </row>
    <row r="13" spans="1:18" ht="18" x14ac:dyDescent="0.25">
      <c r="A13" s="4">
        <v>150</v>
      </c>
      <c r="B13" s="5">
        <f t="shared" si="0"/>
        <v>0.49999999999999994</v>
      </c>
      <c r="C13" s="5"/>
      <c r="D13" s="5"/>
      <c r="E13" s="5"/>
      <c r="F13" s="5"/>
      <c r="I13" s="3"/>
      <c r="J13" s="8"/>
      <c r="K13" s="9"/>
      <c r="L13" s="7"/>
      <c r="M13" s="7"/>
      <c r="N13" s="7"/>
      <c r="R13" s="7"/>
    </row>
    <row r="14" spans="1:18" ht="18" x14ac:dyDescent="0.25">
      <c r="A14" s="4">
        <v>165</v>
      </c>
      <c r="B14" s="5">
        <f t="shared" si="0"/>
        <v>0.25881904510252102</v>
      </c>
      <c r="C14" s="5"/>
      <c r="D14" s="5"/>
      <c r="E14" s="5"/>
      <c r="F14" s="5"/>
      <c r="I14" s="3"/>
      <c r="J14" s="8"/>
      <c r="K14" s="9"/>
      <c r="L14" s="7"/>
      <c r="M14" s="7"/>
      <c r="N14" s="7"/>
      <c r="R14" s="7"/>
    </row>
    <row r="15" spans="1:18" ht="18" x14ac:dyDescent="0.25">
      <c r="A15" s="4">
        <v>180</v>
      </c>
      <c r="B15" s="5">
        <f t="shared" si="0"/>
        <v>1.22514845490862E-16</v>
      </c>
      <c r="C15" s="5"/>
      <c r="D15" s="5"/>
      <c r="E15" s="5"/>
      <c r="F15" s="5"/>
    </row>
    <row r="16" spans="1:18" ht="18" x14ac:dyDescent="0.25">
      <c r="A16" s="4">
        <v>195</v>
      </c>
      <c r="B16" s="5">
        <f t="shared" si="0"/>
        <v>-0.25881904510252079</v>
      </c>
      <c r="C16" s="5"/>
      <c r="D16" s="5"/>
      <c r="E16" s="5"/>
      <c r="F16" s="5"/>
    </row>
    <row r="17" spans="1:18" ht="18" x14ac:dyDescent="0.25">
      <c r="A17" s="4">
        <v>210</v>
      </c>
      <c r="B17" s="5">
        <f t="shared" si="0"/>
        <v>-0.50000000000000011</v>
      </c>
      <c r="C17" s="5"/>
      <c r="D17" s="5"/>
      <c r="E17" s="5"/>
      <c r="F17" s="5"/>
    </row>
    <row r="18" spans="1:18" ht="18" x14ac:dyDescent="0.25">
      <c r="A18" s="4">
        <v>225</v>
      </c>
      <c r="B18" s="5">
        <f t="shared" si="0"/>
        <v>-0.70710678118654746</v>
      </c>
      <c r="C18" s="5"/>
      <c r="D18" s="5"/>
      <c r="E18" s="5"/>
      <c r="F18" s="5"/>
    </row>
    <row r="19" spans="1:18" ht="18" x14ac:dyDescent="0.25">
      <c r="A19" s="4">
        <v>240</v>
      </c>
      <c r="B19" s="5">
        <f t="shared" si="0"/>
        <v>-0.86602540378443837</v>
      </c>
      <c r="C19" s="5"/>
      <c r="D19" s="5"/>
      <c r="E19" s="5"/>
      <c r="F19" s="5"/>
    </row>
    <row r="20" spans="1:18" ht="18" x14ac:dyDescent="0.25">
      <c r="A20" s="4">
        <v>255</v>
      </c>
      <c r="B20" s="5">
        <f t="shared" si="0"/>
        <v>-0.96592582628906831</v>
      </c>
      <c r="C20" s="5"/>
      <c r="D20" s="5"/>
      <c r="E20" s="5"/>
      <c r="F20" s="5"/>
    </row>
    <row r="21" spans="1:18" ht="18" x14ac:dyDescent="0.25">
      <c r="A21" s="4">
        <v>270</v>
      </c>
      <c r="B21" s="5">
        <f t="shared" si="0"/>
        <v>-1</v>
      </c>
      <c r="C21" s="5"/>
      <c r="D21" s="5"/>
      <c r="E21" s="5"/>
      <c r="F21" s="5"/>
    </row>
    <row r="22" spans="1:18" ht="18" x14ac:dyDescent="0.25">
      <c r="A22" s="4">
        <v>285</v>
      </c>
      <c r="B22" s="5">
        <f t="shared" si="0"/>
        <v>-0.96592582628906842</v>
      </c>
      <c r="C22" s="5"/>
      <c r="D22" s="5"/>
      <c r="E22" s="5"/>
      <c r="F22" s="5"/>
    </row>
    <row r="23" spans="1:18" ht="18" x14ac:dyDescent="0.25">
      <c r="A23" s="4">
        <v>300</v>
      </c>
      <c r="B23" s="5">
        <f t="shared" si="0"/>
        <v>-0.8660254037844386</v>
      </c>
      <c r="C23" s="5"/>
      <c r="D23" s="5"/>
      <c r="E23" s="5"/>
      <c r="F23" s="5"/>
    </row>
    <row r="24" spans="1:18" ht="18" x14ac:dyDescent="0.25">
      <c r="A24" s="4">
        <v>315</v>
      </c>
      <c r="B24" s="5">
        <f t="shared" si="0"/>
        <v>-0.70710678118654768</v>
      </c>
      <c r="C24" s="5"/>
      <c r="D24" s="5"/>
      <c r="E24" s="5"/>
      <c r="F24" s="5"/>
    </row>
    <row r="25" spans="1:18" ht="18" x14ac:dyDescent="0.25">
      <c r="A25" s="4">
        <v>330</v>
      </c>
      <c r="B25" s="5">
        <f t="shared" si="0"/>
        <v>-0.50000000000000044</v>
      </c>
      <c r="C25" s="5"/>
      <c r="D25" s="5"/>
      <c r="E25" s="5"/>
      <c r="F25" s="5"/>
      <c r="I25" s="3"/>
      <c r="J25" s="8"/>
      <c r="K25" s="9"/>
      <c r="L25" s="7"/>
      <c r="M25" s="7"/>
      <c r="N25" s="7"/>
      <c r="R25" s="7"/>
    </row>
    <row r="26" spans="1:18" ht="18" x14ac:dyDescent="0.25">
      <c r="A26" s="4">
        <v>345</v>
      </c>
      <c r="B26" s="5">
        <f t="shared" si="0"/>
        <v>-0.25881904510252068</v>
      </c>
      <c r="C26" s="5"/>
      <c r="D26" s="5"/>
      <c r="E26" s="5"/>
      <c r="F26" s="5"/>
      <c r="I26" s="3"/>
      <c r="J26" s="8"/>
      <c r="K26" s="9"/>
      <c r="L26" s="7"/>
      <c r="M26" s="7"/>
      <c r="N26" s="7"/>
      <c r="R26" s="7"/>
    </row>
    <row r="27" spans="1:18" ht="18" x14ac:dyDescent="0.25">
      <c r="A27" s="4">
        <v>360</v>
      </c>
      <c r="B27" s="5">
        <f t="shared" si="0"/>
        <v>-2.45029690981724E-16</v>
      </c>
      <c r="C27" s="5"/>
      <c r="D27" s="5"/>
      <c r="E27" s="5"/>
      <c r="F27" s="5"/>
      <c r="I27" s="3"/>
      <c r="J27" s="8"/>
      <c r="K27" s="9"/>
      <c r="L27" s="7"/>
      <c r="M27" s="7"/>
      <c r="N27" s="7"/>
      <c r="R27" s="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C1" workbookViewId="0">
      <selection activeCell="G25" sqref="G25"/>
    </sheetView>
  </sheetViews>
  <sheetFormatPr defaultRowHeight="12.75" x14ac:dyDescent="0.2"/>
  <cols>
    <col min="3" max="6" width="10.28515625" customWidth="1"/>
    <col min="7" max="7" width="111.28515625" customWidth="1"/>
  </cols>
  <sheetData>
    <row r="1" spans="1:6" ht="23.25" x14ac:dyDescent="0.35">
      <c r="A1" s="1" t="s">
        <v>31</v>
      </c>
      <c r="B1" s="2"/>
      <c r="C1" s="2"/>
      <c r="D1" s="2"/>
      <c r="E1" s="2"/>
      <c r="F1" s="2"/>
    </row>
    <row r="2" spans="1:6" ht="18.75" thickBot="1" x14ac:dyDescent="0.3">
      <c r="A2" s="10" t="s">
        <v>0</v>
      </c>
      <c r="B2" s="11" t="s">
        <v>32</v>
      </c>
      <c r="C2" s="14" t="s">
        <v>33</v>
      </c>
      <c r="D2" s="13" t="s">
        <v>34</v>
      </c>
      <c r="E2" s="12" t="s">
        <v>35</v>
      </c>
      <c r="F2" s="15" t="s">
        <v>36</v>
      </c>
    </row>
    <row r="3" spans="1:6" ht="18.75" thickTop="1" x14ac:dyDescent="0.25">
      <c r="A3" s="4">
        <v>0</v>
      </c>
      <c r="B3" s="5">
        <f>COS(RADIANS($A3))</f>
        <v>1</v>
      </c>
      <c r="C3" s="5">
        <f>COS(RADIANS($A3))+1</f>
        <v>2</v>
      </c>
      <c r="D3" s="5">
        <f>COS(RADIANS($A3))*2</f>
        <v>2</v>
      </c>
      <c r="E3" s="5">
        <f>COS(RADIANS($A3)+1)</f>
        <v>0.54030230586813977</v>
      </c>
      <c r="F3" s="5">
        <f>COS(RADIANS($A3*2))</f>
        <v>1</v>
      </c>
    </row>
    <row r="4" spans="1:6" ht="18" x14ac:dyDescent="0.25">
      <c r="A4" s="4">
        <v>15</v>
      </c>
      <c r="B4" s="5">
        <f t="shared" ref="B4:B27" si="0">COS(RADIANS($A4))</f>
        <v>0.96592582628906831</v>
      </c>
      <c r="C4" s="5"/>
      <c r="D4" s="5"/>
      <c r="E4" s="5"/>
      <c r="F4" s="5"/>
    </row>
    <row r="5" spans="1:6" ht="18" x14ac:dyDescent="0.25">
      <c r="A5" s="4">
        <v>30</v>
      </c>
      <c r="B5" s="5">
        <f t="shared" si="0"/>
        <v>0.86602540378443871</v>
      </c>
      <c r="C5" s="5"/>
      <c r="D5" s="5"/>
      <c r="E5" s="5"/>
      <c r="F5" s="5"/>
    </row>
    <row r="6" spans="1:6" ht="18" x14ac:dyDescent="0.25">
      <c r="A6" s="4">
        <v>45</v>
      </c>
      <c r="B6" s="5">
        <f t="shared" si="0"/>
        <v>0.70710678118654757</v>
      </c>
      <c r="C6" s="5"/>
      <c r="D6" s="5"/>
      <c r="E6" s="5"/>
      <c r="F6" s="5"/>
    </row>
    <row r="7" spans="1:6" ht="18" x14ac:dyDescent="0.25">
      <c r="A7" s="4">
        <v>60</v>
      </c>
      <c r="B7" s="5">
        <f t="shared" si="0"/>
        <v>0.50000000000000011</v>
      </c>
      <c r="C7" s="5"/>
      <c r="D7" s="5"/>
      <c r="E7" s="5"/>
      <c r="F7" s="5"/>
    </row>
    <row r="8" spans="1:6" ht="18" x14ac:dyDescent="0.25">
      <c r="A8" s="4">
        <v>75</v>
      </c>
      <c r="B8" s="5">
        <f t="shared" si="0"/>
        <v>0.25881904510252074</v>
      </c>
      <c r="C8" s="5"/>
      <c r="D8" s="5"/>
      <c r="E8" s="5"/>
      <c r="F8" s="5"/>
    </row>
    <row r="9" spans="1:6" ht="18" x14ac:dyDescent="0.25">
      <c r="A9" s="4">
        <v>90</v>
      </c>
      <c r="B9" s="5">
        <f t="shared" si="0"/>
        <v>6.1257422745431001E-17</v>
      </c>
      <c r="C9" s="5"/>
      <c r="D9" s="5"/>
      <c r="E9" s="5"/>
      <c r="F9" s="5"/>
    </row>
    <row r="10" spans="1:6" ht="18" x14ac:dyDescent="0.25">
      <c r="A10" s="4">
        <v>105</v>
      </c>
      <c r="B10" s="5">
        <f t="shared" si="0"/>
        <v>-0.25881904510252085</v>
      </c>
      <c r="C10" s="5"/>
      <c r="D10" s="5"/>
      <c r="E10" s="5"/>
      <c r="F10" s="5"/>
    </row>
    <row r="11" spans="1:6" ht="18" x14ac:dyDescent="0.25">
      <c r="A11" s="4">
        <v>120</v>
      </c>
      <c r="B11" s="5">
        <f t="shared" si="0"/>
        <v>-0.49999999999999978</v>
      </c>
      <c r="C11" s="5"/>
      <c r="D11" s="5"/>
      <c r="E11" s="5"/>
      <c r="F11" s="5"/>
    </row>
    <row r="12" spans="1:6" ht="18" x14ac:dyDescent="0.25">
      <c r="A12" s="4">
        <v>135</v>
      </c>
      <c r="B12" s="5">
        <f t="shared" si="0"/>
        <v>-0.70710678118654746</v>
      </c>
      <c r="C12" s="5"/>
      <c r="D12" s="5"/>
      <c r="E12" s="5"/>
      <c r="F12" s="5"/>
    </row>
    <row r="13" spans="1:6" ht="18" x14ac:dyDescent="0.25">
      <c r="A13" s="4">
        <v>150</v>
      </c>
      <c r="B13" s="5">
        <f t="shared" si="0"/>
        <v>-0.86602540378443871</v>
      </c>
      <c r="C13" s="5"/>
      <c r="D13" s="5"/>
      <c r="E13" s="5"/>
      <c r="F13" s="5"/>
    </row>
    <row r="14" spans="1:6" ht="18" x14ac:dyDescent="0.25">
      <c r="A14" s="4">
        <v>165</v>
      </c>
      <c r="B14" s="5">
        <f t="shared" si="0"/>
        <v>-0.9659258262890682</v>
      </c>
      <c r="C14" s="5"/>
      <c r="D14" s="5"/>
      <c r="E14" s="5"/>
      <c r="F14" s="5"/>
    </row>
    <row r="15" spans="1:6" ht="18" x14ac:dyDescent="0.25">
      <c r="A15" s="4">
        <v>180</v>
      </c>
      <c r="B15" s="5">
        <f t="shared" si="0"/>
        <v>-1</v>
      </c>
      <c r="C15" s="5"/>
      <c r="D15" s="5"/>
      <c r="E15" s="5"/>
      <c r="F15" s="5"/>
    </row>
    <row r="16" spans="1:6" ht="18" x14ac:dyDescent="0.25">
      <c r="A16" s="4">
        <v>195</v>
      </c>
      <c r="B16" s="5">
        <f t="shared" si="0"/>
        <v>-0.96592582628906831</v>
      </c>
      <c r="C16" s="5"/>
      <c r="D16" s="5"/>
      <c r="E16" s="5"/>
      <c r="F16" s="5"/>
    </row>
    <row r="17" spans="1:6" ht="18" x14ac:dyDescent="0.25">
      <c r="A17" s="4">
        <v>210</v>
      </c>
      <c r="B17" s="5">
        <f t="shared" si="0"/>
        <v>-0.8660254037844386</v>
      </c>
      <c r="C17" s="5"/>
      <c r="D17" s="5"/>
      <c r="E17" s="5"/>
      <c r="F17" s="5"/>
    </row>
    <row r="18" spans="1:6" ht="18" x14ac:dyDescent="0.25">
      <c r="A18" s="4">
        <v>225</v>
      </c>
      <c r="B18" s="5">
        <f t="shared" si="0"/>
        <v>-0.70710678118654768</v>
      </c>
      <c r="C18" s="5"/>
      <c r="D18" s="5"/>
      <c r="E18" s="5"/>
      <c r="F18" s="5"/>
    </row>
    <row r="19" spans="1:6" ht="18" x14ac:dyDescent="0.25">
      <c r="A19" s="4">
        <v>240</v>
      </c>
      <c r="B19" s="5">
        <f t="shared" si="0"/>
        <v>-0.50000000000000044</v>
      </c>
      <c r="C19" s="5"/>
      <c r="D19" s="5"/>
      <c r="E19" s="5"/>
      <c r="F19" s="5"/>
    </row>
    <row r="20" spans="1:6" ht="18" x14ac:dyDescent="0.25">
      <c r="A20" s="4">
        <v>255</v>
      </c>
      <c r="B20" s="5">
        <f t="shared" si="0"/>
        <v>-0.25881904510252063</v>
      </c>
      <c r="C20" s="5"/>
      <c r="D20" s="5"/>
      <c r="E20" s="5"/>
      <c r="F20" s="5"/>
    </row>
    <row r="21" spans="1:6" ht="18" x14ac:dyDescent="0.25">
      <c r="A21" s="4">
        <v>270</v>
      </c>
      <c r="B21" s="5">
        <f t="shared" si="0"/>
        <v>-1.83772268236293E-16</v>
      </c>
      <c r="C21" s="5"/>
      <c r="D21" s="5"/>
      <c r="E21" s="5"/>
      <c r="F21" s="5"/>
    </row>
    <row r="22" spans="1:6" ht="18" x14ac:dyDescent="0.25">
      <c r="A22" s="4">
        <v>285</v>
      </c>
      <c r="B22" s="5">
        <f t="shared" si="0"/>
        <v>0.2588190451025203</v>
      </c>
      <c r="C22" s="5"/>
      <c r="D22" s="5"/>
      <c r="E22" s="5"/>
      <c r="F22" s="5"/>
    </row>
    <row r="23" spans="1:6" ht="18" x14ac:dyDescent="0.25">
      <c r="A23" s="4">
        <v>300</v>
      </c>
      <c r="B23" s="5">
        <f t="shared" si="0"/>
        <v>0.50000000000000011</v>
      </c>
      <c r="C23" s="5"/>
      <c r="D23" s="5"/>
      <c r="E23" s="5"/>
      <c r="F23" s="5"/>
    </row>
    <row r="24" spans="1:6" ht="18" x14ac:dyDescent="0.25">
      <c r="A24" s="4">
        <v>315</v>
      </c>
      <c r="B24" s="5">
        <f t="shared" si="0"/>
        <v>0.70710678118654735</v>
      </c>
      <c r="C24" s="5"/>
      <c r="D24" s="5"/>
      <c r="E24" s="5"/>
      <c r="F24" s="5"/>
    </row>
    <row r="25" spans="1:6" ht="18" x14ac:dyDescent="0.25">
      <c r="A25" s="4">
        <v>330</v>
      </c>
      <c r="B25" s="5">
        <f t="shared" si="0"/>
        <v>0.86602540378443837</v>
      </c>
      <c r="C25" s="5"/>
      <c r="D25" s="5"/>
      <c r="E25" s="5"/>
      <c r="F25" s="5"/>
    </row>
    <row r="26" spans="1:6" ht="18" x14ac:dyDescent="0.25">
      <c r="A26" s="4">
        <v>345</v>
      </c>
      <c r="B26" s="5">
        <f t="shared" si="0"/>
        <v>0.96592582628906831</v>
      </c>
      <c r="C26" s="5"/>
      <c r="D26" s="5"/>
      <c r="E26" s="5"/>
      <c r="F26" s="5"/>
    </row>
    <row r="27" spans="1:6" ht="18" x14ac:dyDescent="0.25">
      <c r="A27" s="4">
        <v>360</v>
      </c>
      <c r="B27" s="5">
        <f t="shared" si="0"/>
        <v>1</v>
      </c>
      <c r="C27" s="5"/>
      <c r="D27" s="5"/>
      <c r="E27" s="5"/>
      <c r="F27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G28" sqref="G28"/>
    </sheetView>
  </sheetViews>
  <sheetFormatPr defaultRowHeight="23.25" x14ac:dyDescent="0.35"/>
  <cols>
    <col min="1" max="1" width="14.5703125" style="1" customWidth="1"/>
    <col min="2" max="2" width="13.5703125" style="1" customWidth="1"/>
    <col min="11" max="11" width="14.140625" style="2" customWidth="1"/>
    <col min="12" max="12" width="12.42578125" style="2" customWidth="1"/>
  </cols>
  <sheetData>
    <row r="1" spans="1:12" ht="18" customHeight="1" x14ac:dyDescent="0.35"/>
    <row r="2" spans="1:12" ht="18" x14ac:dyDescent="0.25">
      <c r="A2" s="42" t="s">
        <v>19</v>
      </c>
      <c r="B2" s="42" t="s">
        <v>20</v>
      </c>
      <c r="K2" s="42" t="s">
        <v>19</v>
      </c>
      <c r="L2" s="42" t="s">
        <v>21</v>
      </c>
    </row>
    <row r="3" spans="1:12" ht="18" x14ac:dyDescent="0.25">
      <c r="A3" s="2">
        <v>0</v>
      </c>
      <c r="B3" s="2">
        <f>TAN(RADIANS(A3))</f>
        <v>0</v>
      </c>
      <c r="K3" s="2">
        <v>0</v>
      </c>
      <c r="L3" s="2" t="e">
        <f>1/TAN(RADIANS(K3))</f>
        <v>#DIV/0!</v>
      </c>
    </row>
    <row r="4" spans="1:12" ht="18" x14ac:dyDescent="0.25">
      <c r="A4" s="2">
        <f>A3+10</f>
        <v>10</v>
      </c>
      <c r="B4" s="2">
        <f t="shared" ref="B4:B39" si="0">TAN(RADIANS(A4))</f>
        <v>0.17632698070846498</v>
      </c>
      <c r="K4" s="2">
        <f>K3+10</f>
        <v>10</v>
      </c>
      <c r="L4" s="2">
        <f t="shared" ref="L4:L39" si="1">1/TAN(RADIANS(K4))</f>
        <v>5.6712818196177093</v>
      </c>
    </row>
    <row r="5" spans="1:12" ht="18" x14ac:dyDescent="0.25">
      <c r="A5" s="2">
        <f t="shared" ref="A5:A38" si="2">A4+10</f>
        <v>20</v>
      </c>
      <c r="B5" s="2">
        <f t="shared" si="0"/>
        <v>0.36397023426620234</v>
      </c>
      <c r="K5" s="2">
        <f t="shared" ref="K5:K38" si="3">K4+10</f>
        <v>20</v>
      </c>
      <c r="L5" s="2">
        <f t="shared" si="1"/>
        <v>2.7474774194546225</v>
      </c>
    </row>
    <row r="6" spans="1:12" ht="18" x14ac:dyDescent="0.25">
      <c r="A6" s="2">
        <f t="shared" si="2"/>
        <v>30</v>
      </c>
      <c r="B6" s="2">
        <f t="shared" si="0"/>
        <v>0.57735026918962573</v>
      </c>
      <c r="K6" s="2">
        <f t="shared" si="3"/>
        <v>30</v>
      </c>
      <c r="L6" s="2">
        <f t="shared" si="1"/>
        <v>1.7320508075688774</v>
      </c>
    </row>
    <row r="7" spans="1:12" ht="18" x14ac:dyDescent="0.25">
      <c r="A7" s="2">
        <f t="shared" si="2"/>
        <v>40</v>
      </c>
      <c r="B7" s="2">
        <f t="shared" si="0"/>
        <v>0.83909963117727993</v>
      </c>
      <c r="K7" s="2">
        <f t="shared" si="3"/>
        <v>40</v>
      </c>
      <c r="L7" s="2">
        <f t="shared" si="1"/>
        <v>1.19175359259421</v>
      </c>
    </row>
    <row r="8" spans="1:12" ht="18" x14ac:dyDescent="0.25">
      <c r="A8" s="2">
        <f t="shared" si="2"/>
        <v>50</v>
      </c>
      <c r="B8" s="2">
        <f t="shared" si="0"/>
        <v>1.19175359259421</v>
      </c>
      <c r="K8" s="2">
        <f t="shared" si="3"/>
        <v>50</v>
      </c>
      <c r="L8" s="2">
        <f t="shared" si="1"/>
        <v>0.83909963117728004</v>
      </c>
    </row>
    <row r="9" spans="1:12" ht="18" x14ac:dyDescent="0.25">
      <c r="A9" s="2">
        <f t="shared" si="2"/>
        <v>60</v>
      </c>
      <c r="B9" s="2">
        <f t="shared" si="0"/>
        <v>1.7320508075688767</v>
      </c>
      <c r="K9" s="2">
        <f t="shared" si="3"/>
        <v>60</v>
      </c>
      <c r="L9" s="2">
        <f t="shared" si="1"/>
        <v>0.57735026918962595</v>
      </c>
    </row>
    <row r="10" spans="1:12" ht="18" x14ac:dyDescent="0.25">
      <c r="A10" s="2">
        <f t="shared" si="2"/>
        <v>70</v>
      </c>
      <c r="B10" s="2">
        <f t="shared" si="0"/>
        <v>2.7474774194546216</v>
      </c>
      <c r="K10" s="2">
        <f t="shared" si="3"/>
        <v>70</v>
      </c>
      <c r="L10" s="2">
        <f t="shared" si="1"/>
        <v>0.36397023426620245</v>
      </c>
    </row>
    <row r="11" spans="1:12" ht="18" x14ac:dyDescent="0.25">
      <c r="A11" s="2">
        <f t="shared" si="2"/>
        <v>80</v>
      </c>
      <c r="B11" s="2">
        <f t="shared" si="0"/>
        <v>5.6712818196177066</v>
      </c>
      <c r="K11" s="2">
        <f t="shared" si="3"/>
        <v>80</v>
      </c>
      <c r="L11" s="2">
        <f t="shared" si="1"/>
        <v>0.17632698070846506</v>
      </c>
    </row>
    <row r="12" spans="1:12" ht="18" x14ac:dyDescent="0.25">
      <c r="A12" s="2">
        <f t="shared" si="2"/>
        <v>90</v>
      </c>
      <c r="B12" s="2">
        <f t="shared" si="0"/>
        <v>1.6324552277619072E+16</v>
      </c>
      <c r="K12" s="2">
        <f t="shared" si="3"/>
        <v>90</v>
      </c>
      <c r="L12" s="2">
        <f t="shared" si="1"/>
        <v>6.1257422745431001E-17</v>
      </c>
    </row>
    <row r="13" spans="1:12" ht="18" x14ac:dyDescent="0.25">
      <c r="A13" s="2">
        <f t="shared" si="2"/>
        <v>100</v>
      </c>
      <c r="B13" s="2">
        <f t="shared" si="0"/>
        <v>-5.6712818196177111</v>
      </c>
      <c r="K13" s="2">
        <f t="shared" si="3"/>
        <v>100</v>
      </c>
      <c r="L13" s="2">
        <f t="shared" si="1"/>
        <v>-0.17632698070846492</v>
      </c>
    </row>
    <row r="14" spans="1:12" ht="18" x14ac:dyDescent="0.25">
      <c r="A14" s="2">
        <f t="shared" si="2"/>
        <v>110</v>
      </c>
      <c r="B14" s="2">
        <f t="shared" si="0"/>
        <v>-2.7474774194546225</v>
      </c>
      <c r="K14" s="2">
        <f t="shared" si="3"/>
        <v>110</v>
      </c>
      <c r="L14" s="2">
        <f t="shared" si="1"/>
        <v>-0.36397023426620234</v>
      </c>
    </row>
    <row r="15" spans="1:12" ht="18" x14ac:dyDescent="0.25">
      <c r="A15" s="2">
        <f t="shared" si="2"/>
        <v>120</v>
      </c>
      <c r="B15" s="2">
        <f t="shared" si="0"/>
        <v>-1.7320508075688783</v>
      </c>
      <c r="K15" s="2">
        <f t="shared" si="3"/>
        <v>120</v>
      </c>
      <c r="L15" s="2">
        <f t="shared" si="1"/>
        <v>-0.5773502691896254</v>
      </c>
    </row>
    <row r="16" spans="1:12" ht="18" x14ac:dyDescent="0.25">
      <c r="A16" s="2">
        <f t="shared" si="2"/>
        <v>130</v>
      </c>
      <c r="B16" s="2">
        <f t="shared" si="0"/>
        <v>-1.19175359259421</v>
      </c>
      <c r="K16" s="2">
        <f t="shared" si="3"/>
        <v>130</v>
      </c>
      <c r="L16" s="2">
        <f t="shared" si="1"/>
        <v>-0.83909963117728004</v>
      </c>
    </row>
    <row r="17" spans="1:12" ht="18" x14ac:dyDescent="0.25">
      <c r="A17" s="2">
        <f t="shared" si="2"/>
        <v>140</v>
      </c>
      <c r="B17" s="2">
        <f t="shared" si="0"/>
        <v>-0.83909963117728037</v>
      </c>
      <c r="K17" s="2">
        <f t="shared" si="3"/>
        <v>140</v>
      </c>
      <c r="L17" s="2">
        <f t="shared" si="1"/>
        <v>-1.1917535925942095</v>
      </c>
    </row>
    <row r="18" spans="1:12" ht="18" x14ac:dyDescent="0.25">
      <c r="A18" s="2">
        <f t="shared" si="2"/>
        <v>150</v>
      </c>
      <c r="B18" s="2">
        <f t="shared" si="0"/>
        <v>-0.57735026918962573</v>
      </c>
      <c r="K18" s="2">
        <f t="shared" si="3"/>
        <v>150</v>
      </c>
      <c r="L18" s="2">
        <f t="shared" si="1"/>
        <v>-1.7320508075688774</v>
      </c>
    </row>
    <row r="19" spans="1:12" ht="18" x14ac:dyDescent="0.25">
      <c r="A19" s="2">
        <f t="shared" si="2"/>
        <v>160</v>
      </c>
      <c r="B19" s="2">
        <f t="shared" si="0"/>
        <v>-0.36397023426620256</v>
      </c>
      <c r="K19" s="2">
        <f t="shared" si="3"/>
        <v>160</v>
      </c>
      <c r="L19" s="2">
        <f t="shared" si="1"/>
        <v>-2.7474774194546208</v>
      </c>
    </row>
    <row r="20" spans="1:12" ht="18" x14ac:dyDescent="0.25">
      <c r="A20" s="2">
        <f t="shared" si="2"/>
        <v>170</v>
      </c>
      <c r="B20" s="2">
        <f t="shared" si="0"/>
        <v>-0.17632698070846489</v>
      </c>
      <c r="K20" s="2">
        <f t="shared" si="3"/>
        <v>170</v>
      </c>
      <c r="L20" s="2">
        <f t="shared" si="1"/>
        <v>-5.6712818196177119</v>
      </c>
    </row>
    <row r="21" spans="1:12" ht="18" x14ac:dyDescent="0.25">
      <c r="A21" s="2">
        <f t="shared" si="2"/>
        <v>180</v>
      </c>
      <c r="B21" s="2">
        <f t="shared" si="0"/>
        <v>-1.22514845490862E-16</v>
      </c>
      <c r="K21" s="2">
        <f t="shared" si="3"/>
        <v>180</v>
      </c>
      <c r="L21" s="2">
        <f t="shared" si="1"/>
        <v>-8162276138809536</v>
      </c>
    </row>
    <row r="22" spans="1:12" ht="18" x14ac:dyDescent="0.25">
      <c r="A22" s="2">
        <f t="shared" si="2"/>
        <v>190</v>
      </c>
      <c r="B22" s="2">
        <f t="shared" si="0"/>
        <v>0.17632698070846509</v>
      </c>
      <c r="K22" s="2">
        <f t="shared" si="3"/>
        <v>190</v>
      </c>
      <c r="L22" s="2">
        <f t="shared" si="1"/>
        <v>5.6712818196177057</v>
      </c>
    </row>
    <row r="23" spans="1:12" ht="18" x14ac:dyDescent="0.25">
      <c r="A23" s="2">
        <f t="shared" si="2"/>
        <v>200</v>
      </c>
      <c r="B23" s="2">
        <f t="shared" si="0"/>
        <v>0.36397023426620229</v>
      </c>
      <c r="K23" s="2">
        <f t="shared" si="3"/>
        <v>200</v>
      </c>
      <c r="L23" s="2">
        <f t="shared" si="1"/>
        <v>2.747477419454623</v>
      </c>
    </row>
    <row r="24" spans="1:12" ht="18" x14ac:dyDescent="0.25">
      <c r="A24" s="2">
        <f t="shared" si="2"/>
        <v>210</v>
      </c>
      <c r="B24" s="2">
        <f t="shared" si="0"/>
        <v>0.57735026918962595</v>
      </c>
      <c r="K24" s="2">
        <f t="shared" si="3"/>
        <v>210</v>
      </c>
      <c r="L24" s="2">
        <f t="shared" si="1"/>
        <v>1.7320508075688767</v>
      </c>
    </row>
    <row r="25" spans="1:12" ht="18" x14ac:dyDescent="0.25">
      <c r="A25" s="2">
        <f t="shared" si="2"/>
        <v>220</v>
      </c>
      <c r="B25" s="2">
        <f t="shared" si="0"/>
        <v>0.83909963117727993</v>
      </c>
      <c r="K25" s="2">
        <f t="shared" si="3"/>
        <v>220</v>
      </c>
      <c r="L25" s="2">
        <f t="shared" si="1"/>
        <v>1.19175359259421</v>
      </c>
    </row>
    <row r="26" spans="1:12" ht="18" x14ac:dyDescent="0.25">
      <c r="A26" s="2">
        <f t="shared" si="2"/>
        <v>230</v>
      </c>
      <c r="B26" s="2">
        <f t="shared" si="0"/>
        <v>1.1917535925942093</v>
      </c>
      <c r="K26" s="2">
        <f t="shared" si="3"/>
        <v>230</v>
      </c>
      <c r="L26" s="2">
        <f t="shared" si="1"/>
        <v>0.83909963117728048</v>
      </c>
    </row>
    <row r="27" spans="1:12" ht="18" x14ac:dyDescent="0.25">
      <c r="A27" s="2">
        <f t="shared" si="2"/>
        <v>240</v>
      </c>
      <c r="B27" s="2">
        <f t="shared" si="0"/>
        <v>1.7320508075688754</v>
      </c>
      <c r="K27" s="2">
        <f t="shared" si="3"/>
        <v>240</v>
      </c>
      <c r="L27" s="2">
        <f t="shared" si="1"/>
        <v>0.5773502691896264</v>
      </c>
    </row>
    <row r="28" spans="1:12" ht="18" x14ac:dyDescent="0.25">
      <c r="A28" s="2">
        <f t="shared" si="2"/>
        <v>250</v>
      </c>
      <c r="B28" s="2">
        <f t="shared" si="0"/>
        <v>2.7474774194546243</v>
      </c>
      <c r="K28" s="2">
        <f t="shared" si="3"/>
        <v>250</v>
      </c>
      <c r="L28" s="2">
        <f t="shared" si="1"/>
        <v>0.36397023426620206</v>
      </c>
    </row>
    <row r="29" spans="1:12" ht="18" x14ac:dyDescent="0.25">
      <c r="A29" s="2">
        <f t="shared" si="2"/>
        <v>260</v>
      </c>
      <c r="B29" s="2">
        <f t="shared" si="0"/>
        <v>5.6712818196177102</v>
      </c>
      <c r="K29" s="2">
        <f t="shared" si="3"/>
        <v>260</v>
      </c>
      <c r="L29" s="2">
        <f t="shared" si="1"/>
        <v>0.17632698070846495</v>
      </c>
    </row>
    <row r="30" spans="1:12" ht="18" x14ac:dyDescent="0.25">
      <c r="A30" s="2">
        <f t="shared" si="2"/>
        <v>270</v>
      </c>
      <c r="B30" s="2">
        <f t="shared" si="0"/>
        <v>5441517425873024</v>
      </c>
      <c r="K30" s="2">
        <f t="shared" si="3"/>
        <v>270</v>
      </c>
      <c r="L30" s="2">
        <f t="shared" si="1"/>
        <v>1.83772268236293E-16</v>
      </c>
    </row>
    <row r="31" spans="1:12" ht="18" x14ac:dyDescent="0.25">
      <c r="A31" s="2">
        <f t="shared" si="2"/>
        <v>280</v>
      </c>
      <c r="B31" s="2">
        <f t="shared" si="0"/>
        <v>-5.6712818196177226</v>
      </c>
      <c r="K31" s="2">
        <f t="shared" si="3"/>
        <v>280</v>
      </c>
      <c r="L31" s="2">
        <f t="shared" si="1"/>
        <v>-0.17632698070846456</v>
      </c>
    </row>
    <row r="32" spans="1:12" ht="18" x14ac:dyDescent="0.25">
      <c r="A32" s="2">
        <f t="shared" si="2"/>
        <v>290</v>
      </c>
      <c r="B32" s="2">
        <f t="shared" si="0"/>
        <v>-2.7474774194546199</v>
      </c>
      <c r="K32" s="2">
        <f t="shared" si="3"/>
        <v>290</v>
      </c>
      <c r="L32" s="2">
        <f t="shared" si="1"/>
        <v>-0.36397023426620267</v>
      </c>
    </row>
    <row r="33" spans="1:12" ht="18" x14ac:dyDescent="0.25">
      <c r="A33" s="2">
        <f t="shared" si="2"/>
        <v>300</v>
      </c>
      <c r="B33" s="2">
        <f t="shared" si="0"/>
        <v>-1.732050807568877</v>
      </c>
      <c r="K33" s="2">
        <f t="shared" si="3"/>
        <v>300</v>
      </c>
      <c r="L33" s="2">
        <f t="shared" si="1"/>
        <v>-0.57735026918962584</v>
      </c>
    </row>
    <row r="34" spans="1:12" ht="18" x14ac:dyDescent="0.25">
      <c r="A34" s="2">
        <f t="shared" si="2"/>
        <v>310</v>
      </c>
      <c r="B34" s="2">
        <f t="shared" si="0"/>
        <v>-1.1917535925942102</v>
      </c>
      <c r="K34" s="2">
        <f t="shared" si="3"/>
        <v>310</v>
      </c>
      <c r="L34" s="2">
        <f t="shared" si="1"/>
        <v>-0.83909963117727981</v>
      </c>
    </row>
    <row r="35" spans="1:12" ht="18" x14ac:dyDescent="0.25">
      <c r="A35" s="2">
        <f t="shared" si="2"/>
        <v>320</v>
      </c>
      <c r="B35" s="2">
        <f t="shared" si="0"/>
        <v>-0.83909963117728059</v>
      </c>
      <c r="K35" s="2">
        <f t="shared" si="3"/>
        <v>320</v>
      </c>
      <c r="L35" s="2">
        <f t="shared" si="1"/>
        <v>-1.1917535925942091</v>
      </c>
    </row>
    <row r="36" spans="1:12" ht="18" x14ac:dyDescent="0.25">
      <c r="A36" s="2">
        <f t="shared" si="2"/>
        <v>330</v>
      </c>
      <c r="B36" s="2">
        <f t="shared" si="0"/>
        <v>-0.57735026918962651</v>
      </c>
      <c r="K36" s="2">
        <f t="shared" si="3"/>
        <v>330</v>
      </c>
      <c r="L36" s="2">
        <f t="shared" si="1"/>
        <v>-1.732050807568875</v>
      </c>
    </row>
    <row r="37" spans="1:12" ht="18" x14ac:dyDescent="0.25">
      <c r="A37" s="2">
        <f t="shared" si="2"/>
        <v>340</v>
      </c>
      <c r="B37" s="2">
        <f t="shared" si="0"/>
        <v>-0.36397023426620218</v>
      </c>
      <c r="K37" s="2">
        <f t="shared" si="3"/>
        <v>340</v>
      </c>
      <c r="L37" s="2">
        <f t="shared" si="1"/>
        <v>-2.7474774194546239</v>
      </c>
    </row>
    <row r="38" spans="1:12" ht="18" x14ac:dyDescent="0.25">
      <c r="A38" s="2">
        <f t="shared" si="2"/>
        <v>350</v>
      </c>
      <c r="B38" s="2">
        <f t="shared" si="0"/>
        <v>-0.176326980708465</v>
      </c>
      <c r="K38" s="2">
        <f t="shared" si="3"/>
        <v>350</v>
      </c>
      <c r="L38" s="2">
        <f t="shared" si="1"/>
        <v>-5.6712818196177084</v>
      </c>
    </row>
    <row r="39" spans="1:12" ht="18" x14ac:dyDescent="0.25">
      <c r="A39" s="2">
        <f>A38+10</f>
        <v>360</v>
      </c>
      <c r="B39" s="2">
        <f t="shared" si="0"/>
        <v>-2.45029690981724E-16</v>
      </c>
      <c r="K39" s="2">
        <f>K38+10</f>
        <v>360</v>
      </c>
      <c r="L39" s="2">
        <f t="shared" si="1"/>
        <v>-4081138069404768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workbookViewId="0">
      <selection activeCell="D31" sqref="D31"/>
    </sheetView>
  </sheetViews>
  <sheetFormatPr defaultRowHeight="18" x14ac:dyDescent="0.25"/>
  <cols>
    <col min="1" max="1" width="14.5703125" style="4" customWidth="1"/>
    <col min="2" max="2" width="13.7109375" style="4" customWidth="1"/>
    <col min="11" max="11" width="14.140625" style="4" customWidth="1"/>
    <col min="12" max="12" width="13.140625" style="4" customWidth="1"/>
  </cols>
  <sheetData>
    <row r="2" spans="1:12" x14ac:dyDescent="0.25">
      <c r="A2" s="42" t="s">
        <v>19</v>
      </c>
      <c r="B2" s="42" t="s">
        <v>22</v>
      </c>
      <c r="K2" s="42" t="s">
        <v>19</v>
      </c>
      <c r="L2" s="42" t="s">
        <v>23</v>
      </c>
    </row>
    <row r="3" spans="1:12" x14ac:dyDescent="0.25">
      <c r="A3" s="2">
        <v>0</v>
      </c>
      <c r="B3" s="2">
        <f>1/COS(RADIANS(A3))</f>
        <v>1</v>
      </c>
      <c r="K3" s="2">
        <v>0</v>
      </c>
      <c r="L3" s="2" t="e">
        <f>1/SIN(RADIANS(K3))</f>
        <v>#DIV/0!</v>
      </c>
    </row>
    <row r="4" spans="1:12" x14ac:dyDescent="0.25">
      <c r="A4" s="2">
        <f>A3+10</f>
        <v>10</v>
      </c>
      <c r="B4" s="2">
        <f t="shared" ref="B4:B39" si="0">1/COS(RADIANS(A4))</f>
        <v>1.0154266118857451</v>
      </c>
      <c r="K4" s="2">
        <f>K3+10</f>
        <v>10</v>
      </c>
      <c r="L4" s="2">
        <f t="shared" ref="L4:L39" si="1">1/SIN(RADIANS(K4))</f>
        <v>5.7587704831436337</v>
      </c>
    </row>
    <row r="5" spans="1:12" x14ac:dyDescent="0.25">
      <c r="A5" s="2">
        <f t="shared" ref="A5:A38" si="2">A4+10</f>
        <v>20</v>
      </c>
      <c r="B5" s="2">
        <f t="shared" si="0"/>
        <v>1.0641777724759121</v>
      </c>
      <c r="K5" s="2">
        <f t="shared" ref="K5:K38" si="3">K4+10</f>
        <v>20</v>
      </c>
      <c r="L5" s="2">
        <f t="shared" si="1"/>
        <v>2.9238044001630876</v>
      </c>
    </row>
    <row r="6" spans="1:12" x14ac:dyDescent="0.25">
      <c r="A6" s="2">
        <f t="shared" si="2"/>
        <v>30</v>
      </c>
      <c r="B6" s="2">
        <f t="shared" si="0"/>
        <v>1.1547005383792515</v>
      </c>
      <c r="K6" s="2">
        <f t="shared" si="3"/>
        <v>30</v>
      </c>
      <c r="L6" s="2">
        <f t="shared" si="1"/>
        <v>2.0000000000000004</v>
      </c>
    </row>
    <row r="7" spans="1:12" x14ac:dyDescent="0.25">
      <c r="A7" s="2">
        <f t="shared" si="2"/>
        <v>40</v>
      </c>
      <c r="B7" s="2">
        <f t="shared" si="0"/>
        <v>1.3054072893322786</v>
      </c>
      <c r="K7" s="2">
        <f t="shared" si="3"/>
        <v>40</v>
      </c>
      <c r="L7" s="2">
        <f t="shared" si="1"/>
        <v>1.5557238268604126</v>
      </c>
    </row>
    <row r="8" spans="1:12" x14ac:dyDescent="0.25">
      <c r="A8" s="2">
        <f t="shared" si="2"/>
        <v>50</v>
      </c>
      <c r="B8" s="2">
        <f t="shared" si="0"/>
        <v>1.5557238268604123</v>
      </c>
      <c r="K8" s="2">
        <f t="shared" si="3"/>
        <v>50</v>
      </c>
      <c r="L8" s="2">
        <f t="shared" si="1"/>
        <v>1.3054072893322786</v>
      </c>
    </row>
    <row r="9" spans="1:12" x14ac:dyDescent="0.25">
      <c r="A9" s="2">
        <f t="shared" si="2"/>
        <v>60</v>
      </c>
      <c r="B9" s="2">
        <f t="shared" si="0"/>
        <v>1.9999999999999996</v>
      </c>
      <c r="K9" s="2">
        <f t="shared" si="3"/>
        <v>60</v>
      </c>
      <c r="L9" s="2">
        <f t="shared" si="1"/>
        <v>1.1547005383792517</v>
      </c>
    </row>
    <row r="10" spans="1:12" x14ac:dyDescent="0.25">
      <c r="A10" s="2">
        <f t="shared" si="2"/>
        <v>70</v>
      </c>
      <c r="B10" s="2">
        <f t="shared" si="0"/>
        <v>2.9238044001630863</v>
      </c>
      <c r="K10" s="2">
        <f t="shared" si="3"/>
        <v>70</v>
      </c>
      <c r="L10" s="2">
        <f t="shared" si="1"/>
        <v>1.0641777724759123</v>
      </c>
    </row>
    <row r="11" spans="1:12" x14ac:dyDescent="0.25">
      <c r="A11" s="2">
        <f t="shared" si="2"/>
        <v>80</v>
      </c>
      <c r="B11" s="2">
        <f t="shared" si="0"/>
        <v>5.758770483143631</v>
      </c>
      <c r="K11" s="2">
        <f t="shared" si="3"/>
        <v>80</v>
      </c>
      <c r="L11" s="2">
        <f t="shared" si="1"/>
        <v>1.0154266118857451</v>
      </c>
    </row>
    <row r="12" spans="1:12" x14ac:dyDescent="0.25">
      <c r="A12" s="2">
        <f t="shared" si="2"/>
        <v>90</v>
      </c>
      <c r="B12" s="2">
        <f t="shared" si="0"/>
        <v>1.6324552277619072E+16</v>
      </c>
      <c r="K12" s="2">
        <f t="shared" si="3"/>
        <v>90</v>
      </c>
      <c r="L12" s="2">
        <f t="shared" si="1"/>
        <v>1</v>
      </c>
    </row>
    <row r="13" spans="1:12" x14ac:dyDescent="0.25">
      <c r="A13" s="2">
        <f t="shared" si="2"/>
        <v>100</v>
      </c>
      <c r="B13" s="2">
        <f t="shared" si="0"/>
        <v>-5.7587704831436346</v>
      </c>
      <c r="K13" s="2">
        <f t="shared" si="3"/>
        <v>100</v>
      </c>
      <c r="L13" s="2">
        <f t="shared" si="1"/>
        <v>1.0154266118857451</v>
      </c>
    </row>
    <row r="14" spans="1:12" x14ac:dyDescent="0.25">
      <c r="A14" s="2">
        <f t="shared" si="2"/>
        <v>110</v>
      </c>
      <c r="B14" s="2">
        <f t="shared" si="0"/>
        <v>-2.9238044001630876</v>
      </c>
      <c r="K14" s="2">
        <f t="shared" si="3"/>
        <v>110</v>
      </c>
      <c r="L14" s="2">
        <f t="shared" si="1"/>
        <v>1.0641777724759121</v>
      </c>
    </row>
    <row r="15" spans="1:12" x14ac:dyDescent="0.25">
      <c r="A15" s="2">
        <f t="shared" si="2"/>
        <v>120</v>
      </c>
      <c r="B15" s="2">
        <f t="shared" si="0"/>
        <v>-2.0000000000000009</v>
      </c>
      <c r="K15" s="2">
        <f t="shared" si="3"/>
        <v>120</v>
      </c>
      <c r="L15" s="2">
        <f t="shared" si="1"/>
        <v>1.1547005383792515</v>
      </c>
    </row>
    <row r="16" spans="1:12" x14ac:dyDescent="0.25">
      <c r="A16" s="2">
        <f t="shared" si="2"/>
        <v>130</v>
      </c>
      <c r="B16" s="2">
        <f t="shared" si="0"/>
        <v>-1.5557238268604123</v>
      </c>
      <c r="K16" s="2">
        <f t="shared" si="3"/>
        <v>130</v>
      </c>
      <c r="L16" s="2">
        <f t="shared" si="1"/>
        <v>1.3054072893322786</v>
      </c>
    </row>
    <row r="17" spans="1:12" x14ac:dyDescent="0.25">
      <c r="A17" s="2">
        <f t="shared" si="2"/>
        <v>140</v>
      </c>
      <c r="B17" s="2">
        <f t="shared" si="0"/>
        <v>-1.3054072893322788</v>
      </c>
      <c r="K17" s="2">
        <f t="shared" si="3"/>
        <v>140</v>
      </c>
      <c r="L17" s="2">
        <f t="shared" si="1"/>
        <v>1.5557238268604119</v>
      </c>
    </row>
    <row r="18" spans="1:12" x14ac:dyDescent="0.25">
      <c r="A18" s="2">
        <f t="shared" si="2"/>
        <v>150</v>
      </c>
      <c r="B18" s="2">
        <f t="shared" si="0"/>
        <v>-1.1547005383792515</v>
      </c>
      <c r="K18" s="2">
        <f t="shared" si="3"/>
        <v>150</v>
      </c>
      <c r="L18" s="2">
        <f t="shared" si="1"/>
        <v>2.0000000000000004</v>
      </c>
    </row>
    <row r="19" spans="1:12" x14ac:dyDescent="0.25">
      <c r="A19" s="2">
        <f t="shared" si="2"/>
        <v>160</v>
      </c>
      <c r="B19" s="2">
        <f t="shared" si="0"/>
        <v>-1.0641777724759123</v>
      </c>
      <c r="K19" s="2">
        <f t="shared" si="3"/>
        <v>160</v>
      </c>
      <c r="L19" s="2">
        <f t="shared" si="1"/>
        <v>2.9238044001630858</v>
      </c>
    </row>
    <row r="20" spans="1:12" x14ac:dyDescent="0.25">
      <c r="A20" s="2">
        <f t="shared" si="2"/>
        <v>170</v>
      </c>
      <c r="B20" s="2">
        <f t="shared" si="0"/>
        <v>-1.0154266118857451</v>
      </c>
      <c r="K20" s="2">
        <f t="shared" si="3"/>
        <v>170</v>
      </c>
      <c r="L20" s="2">
        <f t="shared" si="1"/>
        <v>5.7587704831436364</v>
      </c>
    </row>
    <row r="21" spans="1:12" x14ac:dyDescent="0.25">
      <c r="A21" s="2">
        <f t="shared" si="2"/>
        <v>180</v>
      </c>
      <c r="B21" s="2">
        <f t="shared" si="0"/>
        <v>-1</v>
      </c>
      <c r="K21" s="2">
        <f t="shared" si="3"/>
        <v>180</v>
      </c>
      <c r="L21" s="2">
        <f t="shared" si="1"/>
        <v>8162276138809536</v>
      </c>
    </row>
    <row r="22" spans="1:12" x14ac:dyDescent="0.25">
      <c r="A22" s="2">
        <f t="shared" si="2"/>
        <v>190</v>
      </c>
      <c r="B22" s="2">
        <f t="shared" si="0"/>
        <v>-1.0154266118857451</v>
      </c>
      <c r="K22" s="2">
        <f t="shared" si="3"/>
        <v>190</v>
      </c>
      <c r="L22" s="2">
        <f t="shared" si="1"/>
        <v>-5.7587704831436293</v>
      </c>
    </row>
    <row r="23" spans="1:12" x14ac:dyDescent="0.25">
      <c r="A23" s="2">
        <f t="shared" si="2"/>
        <v>200</v>
      </c>
      <c r="B23" s="2">
        <f t="shared" si="0"/>
        <v>-1.0641777724759121</v>
      </c>
      <c r="K23" s="2">
        <f t="shared" si="3"/>
        <v>200</v>
      </c>
      <c r="L23" s="2">
        <f t="shared" si="1"/>
        <v>-2.9238044001630881</v>
      </c>
    </row>
    <row r="24" spans="1:12" x14ac:dyDescent="0.25">
      <c r="A24" s="2">
        <f t="shared" si="2"/>
        <v>210</v>
      </c>
      <c r="B24" s="2">
        <f t="shared" si="0"/>
        <v>-1.1547005383792517</v>
      </c>
      <c r="K24" s="2">
        <f t="shared" si="3"/>
        <v>210</v>
      </c>
      <c r="L24" s="2">
        <f t="shared" si="1"/>
        <v>-1.9999999999999996</v>
      </c>
    </row>
    <row r="25" spans="1:12" x14ac:dyDescent="0.25">
      <c r="A25" s="2">
        <f t="shared" si="2"/>
        <v>220</v>
      </c>
      <c r="B25" s="2">
        <f t="shared" si="0"/>
        <v>-1.3054072893322786</v>
      </c>
      <c r="K25" s="2">
        <f t="shared" si="3"/>
        <v>220</v>
      </c>
      <c r="L25" s="2">
        <f t="shared" si="1"/>
        <v>-1.5557238268604126</v>
      </c>
    </row>
    <row r="26" spans="1:12" x14ac:dyDescent="0.25">
      <c r="A26" s="2">
        <f t="shared" si="2"/>
        <v>230</v>
      </c>
      <c r="B26" s="2">
        <f t="shared" si="0"/>
        <v>-1.5557238268604119</v>
      </c>
      <c r="K26" s="2">
        <f t="shared" si="3"/>
        <v>230</v>
      </c>
      <c r="L26" s="2">
        <f t="shared" si="1"/>
        <v>-1.3054072893322788</v>
      </c>
    </row>
    <row r="27" spans="1:12" x14ac:dyDescent="0.25">
      <c r="A27" s="2">
        <f t="shared" si="2"/>
        <v>240</v>
      </c>
      <c r="B27" s="2">
        <f t="shared" si="0"/>
        <v>-1.9999999999999982</v>
      </c>
      <c r="K27" s="2">
        <f t="shared" si="3"/>
        <v>240</v>
      </c>
      <c r="L27" s="2">
        <f t="shared" si="1"/>
        <v>-1.1547005383792519</v>
      </c>
    </row>
    <row r="28" spans="1:12" x14ac:dyDescent="0.25">
      <c r="A28" s="2">
        <f t="shared" si="2"/>
        <v>250</v>
      </c>
      <c r="B28" s="2">
        <f t="shared" si="0"/>
        <v>-2.923804400163089</v>
      </c>
      <c r="K28" s="2">
        <f t="shared" si="3"/>
        <v>250</v>
      </c>
      <c r="L28" s="2">
        <f t="shared" si="1"/>
        <v>-1.0641777724759121</v>
      </c>
    </row>
    <row r="29" spans="1:12" x14ac:dyDescent="0.25">
      <c r="A29" s="2">
        <f t="shared" si="2"/>
        <v>260</v>
      </c>
      <c r="B29" s="2">
        <f t="shared" si="0"/>
        <v>-5.7587704831436337</v>
      </c>
      <c r="K29" s="2">
        <f t="shared" si="3"/>
        <v>260</v>
      </c>
      <c r="L29" s="2">
        <f t="shared" si="1"/>
        <v>-1.0154266118857451</v>
      </c>
    </row>
    <row r="30" spans="1:12" x14ac:dyDescent="0.25">
      <c r="A30" s="2">
        <f t="shared" si="2"/>
        <v>270</v>
      </c>
      <c r="B30" s="2">
        <f t="shared" si="0"/>
        <v>-5441517425873024</v>
      </c>
      <c r="K30" s="2">
        <f t="shared" si="3"/>
        <v>270</v>
      </c>
      <c r="L30" s="2">
        <f t="shared" si="1"/>
        <v>-1</v>
      </c>
    </row>
    <row r="31" spans="1:12" x14ac:dyDescent="0.25">
      <c r="A31" s="2">
        <f t="shared" si="2"/>
        <v>280</v>
      </c>
      <c r="B31" s="2">
        <f t="shared" si="0"/>
        <v>5.7587704831436461</v>
      </c>
      <c r="K31" s="2">
        <f t="shared" si="3"/>
        <v>280</v>
      </c>
      <c r="L31" s="2">
        <f t="shared" si="1"/>
        <v>-1.0154266118857449</v>
      </c>
    </row>
    <row r="32" spans="1:12" x14ac:dyDescent="0.25">
      <c r="A32" s="2">
        <f t="shared" si="2"/>
        <v>290</v>
      </c>
      <c r="B32" s="2">
        <f t="shared" si="0"/>
        <v>2.923804400163085</v>
      </c>
      <c r="K32" s="2">
        <f t="shared" si="3"/>
        <v>290</v>
      </c>
      <c r="L32" s="2">
        <f t="shared" si="1"/>
        <v>-1.0641777724759123</v>
      </c>
    </row>
    <row r="33" spans="1:12" x14ac:dyDescent="0.25">
      <c r="A33" s="2">
        <f t="shared" si="2"/>
        <v>300</v>
      </c>
      <c r="B33" s="2">
        <f t="shared" si="0"/>
        <v>1.9999999999999996</v>
      </c>
      <c r="K33" s="2">
        <f t="shared" si="3"/>
        <v>300</v>
      </c>
      <c r="L33" s="2">
        <f t="shared" si="1"/>
        <v>-1.1547005383792517</v>
      </c>
    </row>
    <row r="34" spans="1:12" x14ac:dyDescent="0.25">
      <c r="A34" s="2">
        <f t="shared" si="2"/>
        <v>310</v>
      </c>
      <c r="B34" s="2">
        <f t="shared" si="0"/>
        <v>1.5557238268604126</v>
      </c>
      <c r="K34" s="2">
        <f t="shared" si="3"/>
        <v>310</v>
      </c>
      <c r="L34" s="2">
        <f t="shared" si="1"/>
        <v>-1.3054072893322783</v>
      </c>
    </row>
    <row r="35" spans="1:12" x14ac:dyDescent="0.25">
      <c r="A35" s="2">
        <f t="shared" si="2"/>
        <v>320</v>
      </c>
      <c r="B35" s="2">
        <f t="shared" si="0"/>
        <v>1.305407289332279</v>
      </c>
      <c r="K35" s="2">
        <f t="shared" si="3"/>
        <v>320</v>
      </c>
      <c r="L35" s="2">
        <f t="shared" si="1"/>
        <v>-1.5557238268604117</v>
      </c>
    </row>
    <row r="36" spans="1:12" x14ac:dyDescent="0.25">
      <c r="A36" s="2">
        <f t="shared" si="2"/>
        <v>330</v>
      </c>
      <c r="B36" s="2">
        <f t="shared" si="0"/>
        <v>1.1547005383792519</v>
      </c>
      <c r="K36" s="2">
        <f t="shared" si="3"/>
        <v>330</v>
      </c>
      <c r="L36" s="2">
        <f t="shared" si="1"/>
        <v>-1.9999999999999982</v>
      </c>
    </row>
    <row r="37" spans="1:12" x14ac:dyDescent="0.25">
      <c r="A37" s="2">
        <f t="shared" si="2"/>
        <v>340</v>
      </c>
      <c r="B37" s="2">
        <f t="shared" si="0"/>
        <v>1.0641777724759121</v>
      </c>
      <c r="K37" s="2">
        <f t="shared" si="3"/>
        <v>340</v>
      </c>
      <c r="L37" s="2">
        <f t="shared" si="1"/>
        <v>-2.9238044001630885</v>
      </c>
    </row>
    <row r="38" spans="1:12" x14ac:dyDescent="0.25">
      <c r="A38" s="2">
        <f t="shared" si="2"/>
        <v>350</v>
      </c>
      <c r="B38" s="2">
        <f t="shared" si="0"/>
        <v>1.0154266118857451</v>
      </c>
      <c r="K38" s="2">
        <f t="shared" si="3"/>
        <v>350</v>
      </c>
      <c r="L38" s="2">
        <f t="shared" si="1"/>
        <v>-5.7587704831436319</v>
      </c>
    </row>
    <row r="39" spans="1:12" x14ac:dyDescent="0.25">
      <c r="A39" s="2">
        <f>A38+10</f>
        <v>360</v>
      </c>
      <c r="B39" s="2">
        <f t="shared" si="0"/>
        <v>1</v>
      </c>
      <c r="K39" s="2">
        <f>K38+10</f>
        <v>360</v>
      </c>
      <c r="L39" s="2">
        <f t="shared" si="1"/>
        <v>-4081138069404768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WAF</vt:lpstr>
      <vt:lpstr>Sin</vt:lpstr>
      <vt:lpstr>Cos</vt:lpstr>
      <vt:lpstr>Tan</vt:lpstr>
      <vt:lpstr>Sec</vt:lpstr>
    </vt:vector>
  </TitlesOfParts>
  <Company>ITT/ESI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ITT/ESI</dc:creator>
  <cp:lastModifiedBy>Owner</cp:lastModifiedBy>
  <cp:lastPrinted>2009-01-29T21:03:30Z</cp:lastPrinted>
  <dcterms:created xsi:type="dcterms:W3CDTF">2009-01-22T21:18:19Z</dcterms:created>
  <dcterms:modified xsi:type="dcterms:W3CDTF">2020-07-04T22:49:43Z</dcterms:modified>
</cp:coreProperties>
</file>